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A" sheetId="1" r:id="rId1"/>
  </sheets>
  <definedNames>
    <definedName name="_Regression_Out" hidden="1">'A'!$A$1</definedName>
    <definedName name="_Regression_X" hidden="1">'A'!$A$1</definedName>
    <definedName name="_Regression_Y" hidden="1">'A'!$C$55:$C$63</definedName>
    <definedName name="FB">'A'!$A$54:$AL$136</definedName>
    <definedName name="FPV">'A'!$A$142:$AN$269</definedName>
    <definedName name="FR">'A'!$A$276:$AC$336</definedName>
    <definedName name="INSTRUCTIONS">'A'!$M$2:$T$21</definedName>
    <definedName name="PRINT">'A'!$A$1:$K$31</definedName>
    <definedName name="_xlnm.Print_Area" localSheetId="0">'A'!$M$2:$T$21</definedName>
    <definedName name="_xlnm.Print_Area">'A'!$M$2:$T$21</definedName>
    <definedName name="PRINT_AREA_MI">'A'!$M$2:$T$21</definedName>
    <definedName name="Y_ONE">'A'!$A$364:$AB$405</definedName>
    <definedName name="Y_TWO">'A'!$A$410:$P$451</definedName>
  </definedNames>
  <calcPr fullCalcOnLoad="1"/>
</workbook>
</file>

<file path=xl/sharedStrings.xml><?xml version="1.0" encoding="utf-8"?>
<sst xmlns="http://schemas.openxmlformats.org/spreadsheetml/2006/main" count="152" uniqueCount="133">
  <si>
    <t>Gas Orifice Flow Calculation - Flange Taps</t>
  </si>
  <si>
    <t>Instructions:</t>
  </si>
  <si>
    <t>Interpolation of Fpv:</t>
  </si>
  <si>
    <t>Input</t>
  </si>
  <si>
    <t>Result</t>
  </si>
  <si>
    <t>1. These volume calculations are only valid for pipe and orifice</t>
  </si>
  <si>
    <t xml:space="preserve">  Pipe ID, inches</t>
  </si>
  <si>
    <t xml:space="preserve">   sizes as are listed in the table labelled Fb, Basic Orifice</t>
  </si>
  <si>
    <t xml:space="preserve">  Orifice ID, inches</t>
  </si>
  <si>
    <t xml:space="preserve">Fb  = </t>
  </si>
  <si>
    <t>Basic Orifice Factor</t>
  </si>
  <si>
    <t xml:space="preserve">   factors.  No interpolation or extrapolation of these values</t>
  </si>
  <si>
    <t xml:space="preserve">  Specific Gravity</t>
  </si>
  <si>
    <t xml:space="preserve">Fg  = </t>
  </si>
  <si>
    <t>Gas Gravity Factor</t>
  </si>
  <si>
    <t xml:space="preserve">   is provided.  If an orifice or pipe size between listed entries</t>
  </si>
  <si>
    <t xml:space="preserve">  Flowing temp., F</t>
  </si>
  <si>
    <t xml:space="preserve">Ftf = </t>
  </si>
  <si>
    <t>Flowing Temperature factor</t>
  </si>
  <si>
    <t xml:space="preserve">   is used, the program uses the next smaller size for calculations.</t>
  </si>
  <si>
    <t>&lt;= Result</t>
  </si>
  <si>
    <t xml:space="preserve">  Gauge pressure, psig</t>
  </si>
  <si>
    <t xml:space="preserve">Fr  = </t>
  </si>
  <si>
    <t>Reynolds factor</t>
  </si>
  <si>
    <t xml:space="preserve">  Avg differ., in. H2O</t>
  </si>
  <si>
    <t xml:space="preserve">Y  = </t>
  </si>
  <si>
    <t>Expansion factor</t>
  </si>
  <si>
    <t>2. Fill out the unprotected input ranges highlighted on the 'home'</t>
  </si>
  <si>
    <t xml:space="preserve">  Pressure base, psia</t>
  </si>
  <si>
    <t xml:space="preserve">Fpb = </t>
  </si>
  <si>
    <t>Pressure Base factor</t>
  </si>
  <si>
    <t xml:space="preserve">   screen.  Note that some inputs can be overridden with an input</t>
  </si>
  <si>
    <t xml:space="preserve">  Temperature base, F</t>
  </si>
  <si>
    <t xml:space="preserve">Ftb = </t>
  </si>
  <si>
    <t>Temperature Base factor</t>
  </si>
  <si>
    <t xml:space="preserve">   value, or the spreadsheet can estimate the value if the 'calculate'</t>
  </si>
  <si>
    <t xml:space="preserve">  Atmos. press., psia</t>
  </si>
  <si>
    <t xml:space="preserve">F1 = </t>
  </si>
  <si>
    <t>Assumed 1000' elevation</t>
  </si>
  <si>
    <t xml:space="preserve">   flag variable is set to 1.  This must be a number 1.</t>
  </si>
  <si>
    <t xml:space="preserve">  Reynolds No. Factor</t>
  </si>
  <si>
    <t xml:space="preserve">Fm = </t>
  </si>
  <si>
    <t>Mercury manometer/dry flow meter</t>
  </si>
  <si>
    <t xml:space="preserve">    Use this?(0) or Calculate? (1)</t>
  </si>
  <si>
    <t xml:space="preserve">Fpv = </t>
  </si>
  <si>
    <t>Supercompressibility</t>
  </si>
  <si>
    <t>3. Recalculate the spreadsheet and page down to cells A20-A40.  The</t>
  </si>
  <si>
    <t xml:space="preserve">  Expansion Factor</t>
  </si>
  <si>
    <t xml:space="preserve">Fa = </t>
  </si>
  <si>
    <t>Orifice thermal expansion factor</t>
  </si>
  <si>
    <t xml:space="preserve">   volume results are shown in this range.</t>
  </si>
  <si>
    <t xml:space="preserve">    Static Upstream?(0) / Down?(1)</t>
  </si>
  <si>
    <t xml:space="preserve">Beta = </t>
  </si>
  <si>
    <t>Ratio of orifce diam to line I.D.</t>
  </si>
  <si>
    <t>4. A print range has been predefined (PRINT) which prints out both the</t>
  </si>
  <si>
    <t xml:space="preserve">  Supercompressibility</t>
  </si>
  <si>
    <t xml:space="preserve">hw/pf = </t>
  </si>
  <si>
    <t>Ratio of differential to absolute</t>
  </si>
  <si>
    <t xml:space="preserve">   input factors and the calculated results.  To generate this output,</t>
  </si>
  <si>
    <t>pressure</t>
  </si>
  <si>
    <t xml:space="preserve">   use the Lotus command sequence {slash}{Print}{Printer}{Range}, then</t>
  </si>
  <si>
    <t xml:space="preserve">  Manometer Factor</t>
  </si>
  <si>
    <t xml:space="preserve">   type PRINT , then hit {Enter}{Align}{Go}.</t>
  </si>
  <si>
    <t>=</t>
  </si>
  <si>
    <t>Volume Calculation:</t>
  </si>
  <si>
    <t xml:space="preserve">    Meter Factor, C'=</t>
  </si>
  <si>
    <t xml:space="preserve">    Hourly flow rate=</t>
  </si>
  <si>
    <t>cubic feet per hour</t>
  </si>
  <si>
    <t xml:space="preserve">    Daily flow rate =</t>
  </si>
  <si>
    <t>MCFD</t>
  </si>
  <si>
    <t>Daily Meter Factor =</t>
  </si>
  <si>
    <t>To Calculate Daily Flow Rate -  MCF = SQRT(Ave Diff * PSIA) * Daily Meter Factor</t>
  </si>
  <si>
    <t>Gas flow equation:</t>
  </si>
  <si>
    <t>Qh = C' sqrt(hw x pf)</t>
  </si>
  <si>
    <t>hw = average differential, inches water.</t>
  </si>
  <si>
    <t>pf = flowing pressure, psia</t>
  </si>
  <si>
    <t>C' = Fb Fpb Ftb Fg Ftf Fr Y Fpv Fm F1 Fa</t>
  </si>
  <si>
    <t>Fb  = basic orifice factor</t>
  </si>
  <si>
    <t>Fpb = pressure base factor, 14.73/press base</t>
  </si>
  <si>
    <t>Ftb = (460 + temp base)/520</t>
  </si>
  <si>
    <t>Fg  = Specific gravity factor, sqrt(1.0/G)</t>
  </si>
  <si>
    <t>Ftf = flowing temperature factor, sqrt(520/(460+Tf))</t>
  </si>
  <si>
    <t>Fr  = Reynolds Number factor, 1+(b/sqrt(hw pf))</t>
  </si>
  <si>
    <t>Y   = expansion factor, from tables</t>
  </si>
  <si>
    <t>Fpv = Supercompressibility factor, 1/sqrt(Z)</t>
  </si>
  <si>
    <t>Fm  = Manometer factor (for mercury meters only)</t>
  </si>
  <si>
    <t>F1  = Gravitation factors for location away from sea level</t>
  </si>
  <si>
    <t>Fa  = orifice thermal expansion factor, 1+(.0000185(F-68))</t>
  </si>
  <si>
    <t xml:space="preserve">   BASIC ORIFICE FACTORS, Fb</t>
  </si>
  <si>
    <t>Orifice</t>
  </si>
  <si>
    <t>********* Internal Pipe Diameter, D, Inches ***********</t>
  </si>
  <si>
    <t>Diam. d, in</t>
  </si>
  <si>
    <t xml:space="preserve">     ----- 2" nom. -----</t>
  </si>
  <si>
    <t xml:space="preserve">     --------- 3" nom. ---------</t>
  </si>
  <si>
    <t xml:space="preserve">     --------- 4" nom. ---------</t>
  </si>
  <si>
    <t xml:space="preserve">     --------- 6" nom. ---------</t>
  </si>
  <si>
    <t xml:space="preserve">    ------ 8" nom. ------</t>
  </si>
  <si>
    <t xml:space="preserve">    ------ 10" nom. ------</t>
  </si>
  <si>
    <t xml:space="preserve">    ------ 12" nom. ------</t>
  </si>
  <si>
    <t xml:space="preserve">    ------ 16" nom. ------</t>
  </si>
  <si>
    <t xml:space="preserve">    --------  20  --------</t>
  </si>
  <si>
    <t xml:space="preserve">  --------  24  --------</t>
  </si>
  <si>
    <t xml:space="preserve">   -------- 30 ----------</t>
  </si>
  <si>
    <t>Flowing</t>
  </si>
  <si>
    <t>Supercompressibility factors</t>
  </si>
  <si>
    <t>Pressure</t>
  </si>
  <si>
    <t>psig</t>
  </si>
  <si>
    <t xml:space="preserve">       -------- Temperature, F ----------------</t>
  </si>
  <si>
    <t>q</t>
  </si>
  <si>
    <t>Reynolds Number "b" Factors</t>
  </si>
  <si>
    <t xml:space="preserve">   -------   Pipe Size  --------</t>
  </si>
  <si>
    <t>diam.,</t>
  </si>
  <si>
    <t xml:space="preserve">       --------- 2 ---------</t>
  </si>
  <si>
    <t xml:space="preserve">       ------------- 3 -------------</t>
  </si>
  <si>
    <t xml:space="preserve">    ------------------ 4 -----------------</t>
  </si>
  <si>
    <t xml:space="preserve">   --------- 6 ---------</t>
  </si>
  <si>
    <t xml:space="preserve">     --------- 8 ---------</t>
  </si>
  <si>
    <t xml:space="preserve">     --------- 10 --------</t>
  </si>
  <si>
    <t xml:space="preserve">    --------- 12 --------</t>
  </si>
  <si>
    <t xml:space="preserve">    --------- 16 --------</t>
  </si>
  <si>
    <t xml:space="preserve">    -------- 20 --------</t>
  </si>
  <si>
    <t xml:space="preserve">    -------- 24 --------</t>
  </si>
  <si>
    <t xml:space="preserve">    -------- 30 --------</t>
  </si>
  <si>
    <t>inches</t>
  </si>
  <si>
    <t>Y1 - Expansion factors, flange taps -- Static Pressure from Upstream taps</t>
  </si>
  <si>
    <t>hw/Pf</t>
  </si>
  <si>
    <t>Beta ratio, d/D</t>
  </si>
  <si>
    <t>Y2 - Expansion Factors -- Static pressure taken from downstream taps</t>
  </si>
  <si>
    <t>hw/pf</t>
  </si>
  <si>
    <t xml:space="preserve">    Beta Ratio, d/D</t>
  </si>
  <si>
    <t>Static Range</t>
  </si>
  <si>
    <t>Diffrl Range</t>
  </si>
  <si>
    <t xml:space="preserve">      Daily Root Meter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</si>
</sst>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_)"/>
    <numFmt numFmtId="167" formatCode="0.000000_)"/>
    <numFmt numFmtId="168" formatCode="0.0000_)"/>
    <numFmt numFmtId="169" formatCode="0.00_)"/>
    <numFmt numFmtId="170" formatCode="#,##0.000_);\(#,##0.000\)"/>
    <numFmt numFmtId="171" formatCode=";;;"/>
    <numFmt numFmtId="172" formatCode="0.000"/>
  </numFmts>
  <fonts count="41">
    <font>
      <sz val="12"/>
      <name val="Arial MT"/>
      <family val="0"/>
    </font>
    <font>
      <sz val="10"/>
      <name val="Arial"/>
      <family val="0"/>
    </font>
    <font>
      <sz val="12"/>
      <color indexed="8"/>
      <name val="Arial MT"/>
      <family val="0"/>
    </font>
    <font>
      <sz val="12"/>
      <color indexed="12"/>
      <name val="Arial MT"/>
      <family val="0"/>
    </font>
    <font>
      <b/>
      <sz val="16"/>
      <color indexed="8"/>
      <name val="Arial MT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1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 locked="0"/>
    </xf>
    <xf numFmtId="168" fontId="6" fillId="0" borderId="0" xfId="0" applyNumberFormat="1" applyFont="1" applyAlignment="1" applyProtection="1">
      <alignment/>
      <protection locked="0"/>
    </xf>
    <xf numFmtId="169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7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451"/>
  <sheetViews>
    <sheetView tabSelected="1" defaultGridColor="0" zoomScale="87" zoomScaleNormal="87" zoomScalePageLayoutView="0" colorId="22" workbookViewId="0" topLeftCell="A1">
      <selection activeCell="C1" sqref="C1"/>
    </sheetView>
  </sheetViews>
  <sheetFormatPr defaultColWidth="9.77734375" defaultRowHeight="15"/>
  <cols>
    <col min="1" max="1" width="7.77734375" style="0" customWidth="1"/>
    <col min="2" max="2" width="4.77734375" style="0" customWidth="1"/>
    <col min="3" max="3" width="11.77734375" style="0" customWidth="1"/>
    <col min="4" max="4" width="12.77734375" style="0" customWidth="1"/>
    <col min="5" max="5" width="7.77734375" style="0" customWidth="1"/>
    <col min="6" max="6" width="9.77734375" style="0" customWidth="1"/>
    <col min="7" max="7" width="11.77734375" style="0" customWidth="1"/>
    <col min="8" max="9" width="8.77734375" style="0" customWidth="1"/>
    <col min="10" max="10" width="10.5546875" style="0" customWidth="1"/>
  </cols>
  <sheetData>
    <row r="1" spans="1:27" ht="21">
      <c r="A1" s="1"/>
      <c r="B1" s="1"/>
      <c r="C1" s="1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>
      <c r="A2" s="1"/>
      <c r="B2" s="1"/>
      <c r="C2" s="15" t="s">
        <v>0</v>
      </c>
      <c r="D2" s="1"/>
      <c r="E2" s="1"/>
      <c r="F2" s="1"/>
      <c r="G2" s="1"/>
      <c r="H2" s="1"/>
      <c r="I2" s="1"/>
      <c r="J2" s="1"/>
      <c r="K2" s="1"/>
      <c r="L2" s="1"/>
      <c r="M2" s="1" t="s">
        <v>1</v>
      </c>
      <c r="N2" s="1"/>
      <c r="O2" s="1"/>
      <c r="P2" s="1"/>
      <c r="Q2" s="1"/>
      <c r="R2" s="1"/>
      <c r="S2" s="1"/>
      <c r="T2" s="1"/>
      <c r="U2" s="1"/>
      <c r="V2" s="1"/>
      <c r="W2" s="1" t="s">
        <v>2</v>
      </c>
      <c r="X2" s="1"/>
      <c r="Y2" s="1"/>
      <c r="Z2" s="1"/>
      <c r="AA2" s="1"/>
    </row>
    <row r="3" spans="1:27" ht="15">
      <c r="A3" s="1"/>
      <c r="B3" s="1"/>
      <c r="C3" s="1"/>
      <c r="D3" s="2" t="s">
        <v>3</v>
      </c>
      <c r="E3" s="1"/>
      <c r="F3" s="1"/>
      <c r="G3" s="1" t="s">
        <v>4</v>
      </c>
      <c r="H3" s="1"/>
      <c r="I3" s="1"/>
      <c r="J3" s="1"/>
      <c r="K3" s="1"/>
      <c r="L3" s="1"/>
      <c r="M3" s="1" t="s">
        <v>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>
        <f>HLOOKUP(D7,A142:AN269,1)</f>
        <v>60</v>
      </c>
      <c r="Z3" s="4">
        <f>D7</f>
        <v>60</v>
      </c>
      <c r="AA3" s="3">
        <f>Y3+5</f>
        <v>65</v>
      </c>
    </row>
    <row r="4" spans="1:27" ht="15">
      <c r="A4" s="19" t="s">
        <v>6</v>
      </c>
      <c r="B4" s="18"/>
      <c r="C4" s="18"/>
      <c r="D4" s="20">
        <v>7.981</v>
      </c>
      <c r="E4" s="18"/>
      <c r="F4" s="1"/>
      <c r="G4" s="1"/>
      <c r="H4" s="1"/>
      <c r="I4" s="1"/>
      <c r="J4" s="1"/>
      <c r="K4" s="1"/>
      <c r="L4" s="1"/>
      <c r="M4" s="1" t="s">
        <v>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9" t="s">
        <v>8</v>
      </c>
      <c r="B5" s="18"/>
      <c r="C5" s="18"/>
      <c r="D5" s="20">
        <v>4.875</v>
      </c>
      <c r="E5" s="18"/>
      <c r="F5" s="2" t="s">
        <v>9</v>
      </c>
      <c r="G5" s="1">
        <f>HLOOKUP(D4,A54:AL136,VLOOKUP(D5,A54:AL136,2)+1)</f>
        <v>4928.2</v>
      </c>
      <c r="H5" s="1" t="s">
        <v>10</v>
      </c>
      <c r="I5" s="1"/>
      <c r="J5" s="1"/>
      <c r="K5" s="1"/>
      <c r="L5" s="1"/>
      <c r="M5" s="1" t="s">
        <v>11</v>
      </c>
      <c r="N5" s="1"/>
      <c r="O5" s="1"/>
      <c r="P5" s="1"/>
      <c r="Q5" s="1"/>
      <c r="R5" s="1"/>
      <c r="S5" s="1"/>
      <c r="T5" s="1"/>
      <c r="U5" s="1"/>
      <c r="V5" s="1"/>
      <c r="W5" s="1"/>
      <c r="X5" s="3">
        <f>VLOOKUP(D8,A142:AN269,1)</f>
        <v>200</v>
      </c>
      <c r="Y5" s="5">
        <f>IF(E19=0,D18,HLOOKUP(D7,A142:AN269,VLOOKUP(D8,A142:AN269,2)+1))</f>
        <v>1.0162</v>
      </c>
      <c r="Z5" s="5">
        <f>Y5+((Z3-Y3)/5)*(AA5-Y5)</f>
        <v>1.0162</v>
      </c>
      <c r="AA5" s="5">
        <f>IF(E19=0,D18,HLOOKUP(D7+5,A142:AN269,VLOOKUP(D8,A142:AN269,2)+1))</f>
        <v>1.0156</v>
      </c>
    </row>
    <row r="6" spans="1:27" ht="15">
      <c r="A6" s="19" t="s">
        <v>12</v>
      </c>
      <c r="B6" s="18"/>
      <c r="C6" s="18"/>
      <c r="D6" s="21">
        <v>0.75</v>
      </c>
      <c r="E6" s="18"/>
      <c r="F6" s="2" t="s">
        <v>13</v>
      </c>
      <c r="G6" s="5">
        <f>1/SQRT(D6)</f>
        <v>1.1547005383792517</v>
      </c>
      <c r="H6" s="1" t="s">
        <v>14</v>
      </c>
      <c r="I6" s="1"/>
      <c r="J6" s="1"/>
      <c r="K6" s="1"/>
      <c r="L6" s="1"/>
      <c r="M6" s="1" t="s">
        <v>15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9" t="s">
        <v>16</v>
      </c>
      <c r="B7" s="18"/>
      <c r="C7" s="18"/>
      <c r="D7" s="22">
        <v>60</v>
      </c>
      <c r="E7" s="18"/>
      <c r="F7" s="2" t="s">
        <v>17</v>
      </c>
      <c r="G7" s="5">
        <f>SQRT(519.7/(459.7+D7))</f>
        <v>1</v>
      </c>
      <c r="H7" s="1" t="s">
        <v>18</v>
      </c>
      <c r="I7" s="1"/>
      <c r="J7" s="1"/>
      <c r="K7" s="1"/>
      <c r="L7" s="1"/>
      <c r="M7" s="1" t="s">
        <v>19</v>
      </c>
      <c r="N7" s="1"/>
      <c r="O7" s="1"/>
      <c r="P7" s="1"/>
      <c r="Q7" s="1"/>
      <c r="R7" s="1"/>
      <c r="S7" s="1"/>
      <c r="T7" s="1"/>
      <c r="U7" s="1"/>
      <c r="V7" s="1"/>
      <c r="W7" s="1"/>
      <c r="X7" s="4">
        <f>D8</f>
        <v>200</v>
      </c>
      <c r="Y7" s="1"/>
      <c r="Z7" s="5">
        <f>Y5+((Z3-Y3)/5)*(AA5-Y5)+(X7-X5)/20*(Y9-Y5)</f>
        <v>1.0162</v>
      </c>
      <c r="AA7" s="1" t="s">
        <v>20</v>
      </c>
    </row>
    <row r="8" spans="1:27" ht="15">
      <c r="A8" s="19" t="s">
        <v>21</v>
      </c>
      <c r="B8" s="18"/>
      <c r="C8" s="18"/>
      <c r="D8" s="22">
        <v>200</v>
      </c>
      <c r="E8" s="18"/>
      <c r="F8" s="2" t="s">
        <v>22</v>
      </c>
      <c r="G8" s="5">
        <f>IF(E14=0,D13,1+((HLOOKUP(D4,A276:AC336,VLOOKUP(D5,A276:AC336,2)+1)))/SQRT(D9*(D8+D12)))</f>
        <v>1.0003523905567373</v>
      </c>
      <c r="H8" s="1" t="s">
        <v>23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/>
      <c r="AA8" s="1"/>
    </row>
    <row r="9" spans="1:27" ht="15">
      <c r="A9" s="19" t="s">
        <v>24</v>
      </c>
      <c r="B9" s="18"/>
      <c r="C9" s="18"/>
      <c r="D9" s="20">
        <v>65</v>
      </c>
      <c r="E9" s="18"/>
      <c r="F9" s="2" t="s">
        <v>25</v>
      </c>
      <c r="G9" s="5">
        <f>IF(E16=0,D15,IF(E17=0,HLOOKUP(D5/D4,A364:AB405,VLOOKUP(D9/(D8+D12),A364:AB405,2)+1),HLOOKUP(D5/D4,A410:P451,VLOOKUP(D9/(D8+D12),A410:P451,2)+1)))</f>
        <v>1.0016</v>
      </c>
      <c r="H9" s="1" t="s">
        <v>26</v>
      </c>
      <c r="I9" s="1"/>
      <c r="J9" s="1"/>
      <c r="K9" s="1"/>
      <c r="L9" s="1"/>
      <c r="M9" s="1" t="s">
        <v>27</v>
      </c>
      <c r="N9" s="1"/>
      <c r="O9" s="1"/>
      <c r="P9" s="1"/>
      <c r="Q9" s="1"/>
      <c r="R9" s="1"/>
      <c r="S9" s="1"/>
      <c r="T9" s="1"/>
      <c r="U9" s="1"/>
      <c r="V9" s="1"/>
      <c r="W9" s="1"/>
      <c r="X9" s="3">
        <f>X5+20</f>
        <v>220</v>
      </c>
      <c r="Y9" s="5">
        <f>IF(E19=0,D18,HLOOKUP(D7,A142:AN269,VLOOKUP(D8+20,A142:AN269,2)+1))</f>
        <v>1.0178</v>
      </c>
      <c r="Z9" s="5">
        <f>Y9+((Z3-Y3)/5)*(AA9-Y9)</f>
        <v>1.0178</v>
      </c>
      <c r="AA9" s="5">
        <f>IF(E19=0,D18,HLOOKUP(D7+5,A142:AN269,VLOOKUP(D8+20,A142:AN269,2)+1))</f>
        <v>1.0172</v>
      </c>
    </row>
    <row r="10" spans="1:27" ht="15">
      <c r="A10" s="19" t="s">
        <v>28</v>
      </c>
      <c r="B10" s="18"/>
      <c r="C10" s="18"/>
      <c r="D10" s="20">
        <v>14.65</v>
      </c>
      <c r="E10" s="18"/>
      <c r="F10" s="2" t="s">
        <v>29</v>
      </c>
      <c r="G10" s="5">
        <f>14.73/D10</f>
        <v>1.0054607508532423</v>
      </c>
      <c r="H10" s="1" t="s">
        <v>30</v>
      </c>
      <c r="I10" s="1"/>
      <c r="J10" s="1"/>
      <c r="K10" s="1"/>
      <c r="L10" s="1"/>
      <c r="M10" s="1" t="s">
        <v>31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19" t="s">
        <v>32</v>
      </c>
      <c r="B11" s="18"/>
      <c r="C11" s="18"/>
      <c r="D11" s="23">
        <v>60</v>
      </c>
      <c r="E11" s="18"/>
      <c r="F11" s="2" t="s">
        <v>33</v>
      </c>
      <c r="G11" s="5">
        <f>(459.7+D11)/519.7</f>
        <v>1</v>
      </c>
      <c r="H11" s="1" t="s">
        <v>34</v>
      </c>
      <c r="I11" s="1"/>
      <c r="J11" s="1"/>
      <c r="K11" s="1"/>
      <c r="L11" s="1"/>
      <c r="M11" s="1" t="s">
        <v>35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19" t="s">
        <v>36</v>
      </c>
      <c r="B12" s="18"/>
      <c r="C12" s="18"/>
      <c r="D12" s="22">
        <v>14.4</v>
      </c>
      <c r="E12" s="18"/>
      <c r="F12" s="2" t="s">
        <v>37</v>
      </c>
      <c r="G12" s="7">
        <v>0.99995</v>
      </c>
      <c r="H12" s="1" t="s">
        <v>38</v>
      </c>
      <c r="I12" s="1"/>
      <c r="J12" s="1"/>
      <c r="K12" s="1"/>
      <c r="L12" s="1"/>
      <c r="M12" s="1" t="s">
        <v>39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9" t="s">
        <v>40</v>
      </c>
      <c r="B13" s="18"/>
      <c r="C13" s="18"/>
      <c r="D13" s="24">
        <v>1</v>
      </c>
      <c r="E13" s="18"/>
      <c r="F13" s="2" t="s">
        <v>41</v>
      </c>
      <c r="G13" s="5">
        <f>D20</f>
        <v>1</v>
      </c>
      <c r="H13" s="1" t="s">
        <v>42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9" t="s">
        <v>43</v>
      </c>
      <c r="B14" s="18"/>
      <c r="C14" s="18"/>
      <c r="D14" s="18">
        <v>0</v>
      </c>
      <c r="E14" s="25">
        <v>1</v>
      </c>
      <c r="F14" s="2" t="s">
        <v>44</v>
      </c>
      <c r="G14" s="5">
        <f>Z7</f>
        <v>1.0162</v>
      </c>
      <c r="H14" s="1" t="s">
        <v>45</v>
      </c>
      <c r="I14" s="1"/>
      <c r="J14" s="1"/>
      <c r="K14" s="1"/>
      <c r="L14" s="1"/>
      <c r="M14" s="1" t="s">
        <v>46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19" t="s">
        <v>47</v>
      </c>
      <c r="B15" s="18"/>
      <c r="C15" s="18"/>
      <c r="D15" s="24">
        <v>1</v>
      </c>
      <c r="E15" s="26"/>
      <c r="F15" s="2" t="s">
        <v>48</v>
      </c>
      <c r="G15" s="5">
        <f>1+(0.0000185*(D7-68))</f>
        <v>0.999852</v>
      </c>
      <c r="H15" s="1" t="s">
        <v>49</v>
      </c>
      <c r="I15" s="1"/>
      <c r="J15" s="1"/>
      <c r="K15" s="1"/>
      <c r="L15" s="1"/>
      <c r="M15" s="1" t="s">
        <v>50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9" t="s">
        <v>43</v>
      </c>
      <c r="B16" s="18"/>
      <c r="C16" s="18"/>
      <c r="D16" s="18"/>
      <c r="E16" s="25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13" ht="15">
      <c r="A17" s="19" t="s">
        <v>51</v>
      </c>
      <c r="B17" s="18"/>
      <c r="C17" s="18"/>
      <c r="D17" s="18"/>
      <c r="E17" s="25">
        <v>1</v>
      </c>
      <c r="F17" s="2" t="s">
        <v>52</v>
      </c>
      <c r="G17" s="8">
        <f>D5/D4</f>
        <v>0.6108257110637765</v>
      </c>
      <c r="H17" s="1" t="s">
        <v>53</v>
      </c>
      <c r="I17" s="8"/>
      <c r="J17" s="1"/>
      <c r="K17" s="1"/>
      <c r="L17" s="1"/>
      <c r="M17" s="1" t="s">
        <v>54</v>
      </c>
    </row>
    <row r="18" spans="1:13" ht="15">
      <c r="A18" s="19" t="s">
        <v>55</v>
      </c>
      <c r="B18" s="18"/>
      <c r="C18" s="18"/>
      <c r="D18" s="24">
        <v>1</v>
      </c>
      <c r="E18" s="26"/>
      <c r="F18" s="2" t="s">
        <v>56</v>
      </c>
      <c r="G18" s="8">
        <f>D9/(D8+D12)</f>
        <v>0.3031716417910448</v>
      </c>
      <c r="H18" s="1" t="s">
        <v>57</v>
      </c>
      <c r="I18" s="9"/>
      <c r="J18" s="1"/>
      <c r="K18" s="1"/>
      <c r="L18" s="1"/>
      <c r="M18" s="1" t="s">
        <v>58</v>
      </c>
    </row>
    <row r="19" spans="1:13" ht="15">
      <c r="A19" s="19" t="s">
        <v>43</v>
      </c>
      <c r="B19" s="18"/>
      <c r="C19" s="18"/>
      <c r="D19" s="18"/>
      <c r="E19" s="25">
        <v>1</v>
      </c>
      <c r="F19" s="1"/>
      <c r="G19" s="1"/>
      <c r="H19" s="1" t="s">
        <v>59</v>
      </c>
      <c r="I19" s="1"/>
      <c r="J19" s="1"/>
      <c r="K19" s="1"/>
      <c r="L19" s="1"/>
      <c r="M19" s="1" t="s">
        <v>60</v>
      </c>
    </row>
    <row r="20" spans="1:13" ht="15">
      <c r="A20" s="19" t="s">
        <v>61</v>
      </c>
      <c r="B20" s="18"/>
      <c r="C20" s="18"/>
      <c r="D20" s="24">
        <v>1</v>
      </c>
      <c r="E20" s="18"/>
      <c r="F20" s="1"/>
      <c r="G20" s="1"/>
      <c r="H20" s="1"/>
      <c r="I20" s="1"/>
      <c r="J20" s="1"/>
      <c r="K20" s="1"/>
      <c r="L20" s="1"/>
      <c r="M20" s="1" t="s">
        <v>62</v>
      </c>
    </row>
    <row r="21" spans="1:13" ht="15">
      <c r="A21" s="1"/>
      <c r="B21" s="1"/>
      <c r="C21" s="1"/>
      <c r="D21" s="1"/>
      <c r="E21" s="6"/>
      <c r="F21" s="1"/>
      <c r="G21" s="1"/>
      <c r="H21" s="1"/>
      <c r="I21" s="1"/>
      <c r="J21" s="1"/>
      <c r="K21" s="1"/>
      <c r="L21" s="1"/>
      <c r="M21" s="1"/>
    </row>
    <row r="22" spans="1:13" ht="15">
      <c r="A22" s="14" t="s">
        <v>63</v>
      </c>
      <c r="B22" s="14" t="s">
        <v>63</v>
      </c>
      <c r="C22" s="14" t="s">
        <v>63</v>
      </c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"/>
      <c r="J22" s="1"/>
      <c r="K22" s="1"/>
      <c r="L22" s="1"/>
      <c r="M22" s="1"/>
    </row>
    <row r="23" spans="1:13" ht="15">
      <c r="A23" s="1" t="s">
        <v>64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spans="1:13" ht="15">
      <c r="A25" s="1" t="s">
        <v>65</v>
      </c>
      <c r="B25" s="1"/>
      <c r="C25" s="1"/>
      <c r="D25" s="8">
        <f>G5*G10*G11*G6*G7*G8*G9*G12*G13*G14*G15</f>
        <v>5824.562905072331</v>
      </c>
      <c r="E25" s="1"/>
      <c r="F25" s="1"/>
      <c r="G25" s="1"/>
      <c r="H25" s="1" t="s">
        <v>130</v>
      </c>
      <c r="I25" s="1"/>
      <c r="J25" s="16">
        <v>250</v>
      </c>
      <c r="K25" s="1"/>
      <c r="L25" s="1"/>
      <c r="M25" s="1"/>
    </row>
    <row r="26" spans="1:13" ht="15">
      <c r="A26" s="1" t="s">
        <v>66</v>
      </c>
      <c r="B26" s="1"/>
      <c r="C26" s="1"/>
      <c r="D26" s="10">
        <f>D25*SQRT(D9*(D8+D12))</f>
        <v>687594.5232313705</v>
      </c>
      <c r="E26" s="1" t="s">
        <v>67</v>
      </c>
      <c r="F26" s="1"/>
      <c r="G26" s="1"/>
      <c r="H26" s="1" t="s">
        <v>131</v>
      </c>
      <c r="I26" s="1"/>
      <c r="J26" s="16">
        <v>100</v>
      </c>
      <c r="K26" s="1"/>
      <c r="L26" s="1"/>
      <c r="M26" s="1"/>
    </row>
    <row r="27" spans="1:13" ht="15">
      <c r="A27" s="1" t="s">
        <v>68</v>
      </c>
      <c r="B27" s="1"/>
      <c r="C27" s="1"/>
      <c r="D27" s="9">
        <f>D26*24/1000</f>
        <v>16502.268557552892</v>
      </c>
      <c r="E27" s="1" t="s">
        <v>69</v>
      </c>
      <c r="F27" s="1"/>
      <c r="G27" s="1"/>
      <c r="H27" s="1"/>
      <c r="I27" s="1"/>
      <c r="J27" s="1"/>
      <c r="K27" s="1"/>
      <c r="L27" s="1"/>
      <c r="M27" s="1"/>
    </row>
    <row r="28" spans="1:13" ht="15">
      <c r="A28" s="1" t="s">
        <v>70</v>
      </c>
      <c r="B28" s="1"/>
      <c r="C28" s="1"/>
      <c r="D28" s="1">
        <f>(D25*24)/1000</f>
        <v>139.78950972173595</v>
      </c>
      <c r="E28" s="1"/>
      <c r="F28" s="1"/>
      <c r="G28" s="1" t="s">
        <v>132</v>
      </c>
      <c r="H28" s="1"/>
      <c r="I28" s="1"/>
      <c r="J28" s="17">
        <f>(((SQRT(J25*J26)*0.01)))*D25*0.001*24</f>
        <v>221.02662185946804</v>
      </c>
      <c r="K28" s="1"/>
      <c r="L28" s="1"/>
      <c r="M28" s="1"/>
    </row>
    <row r="30" spans="1:13" ht="15">
      <c r="A30" s="1" t="s">
        <v>71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4" t="s">
        <v>63</v>
      </c>
      <c r="B31" s="14" t="s">
        <v>63</v>
      </c>
      <c r="C31" s="14" t="s">
        <v>63</v>
      </c>
      <c r="D31" s="14" t="s">
        <v>63</v>
      </c>
      <c r="E31" s="14" t="s">
        <v>63</v>
      </c>
      <c r="F31" s="14" t="s">
        <v>63</v>
      </c>
      <c r="G31" s="14" t="s">
        <v>63</v>
      </c>
      <c r="H31" s="14" t="s">
        <v>63</v>
      </c>
      <c r="I31" s="1"/>
      <c r="J31" s="1"/>
      <c r="K31" s="1"/>
      <c r="L31" s="1"/>
      <c r="M31" s="1"/>
    </row>
    <row r="32" spans="1:13" ht="15">
      <c r="A32" s="1" t="s">
        <v>72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5" ht="15">
      <c r="A33" s="1"/>
      <c r="B33" s="1" t="s">
        <v>73</v>
      </c>
      <c r="C33" s="1"/>
      <c r="D33" s="1"/>
      <c r="E33" s="1" t="s">
        <v>67</v>
      </c>
    </row>
    <row r="34" spans="1:5" ht="15">
      <c r="A34" s="1"/>
      <c r="B34" s="1"/>
      <c r="C34" s="1"/>
      <c r="D34" s="1"/>
      <c r="E34" s="1" t="s">
        <v>74</v>
      </c>
    </row>
    <row r="35" spans="1:5" ht="15">
      <c r="A35" s="1"/>
      <c r="B35" s="1"/>
      <c r="C35" s="1"/>
      <c r="D35" s="1"/>
      <c r="E35" s="1" t="s">
        <v>75</v>
      </c>
    </row>
    <row r="37" spans="1:5" ht="15">
      <c r="A37" s="1" t="s">
        <v>76</v>
      </c>
      <c r="B37" s="1"/>
      <c r="C37" s="1"/>
      <c r="D37" s="1"/>
      <c r="E37" s="1"/>
    </row>
    <row r="39" spans="1:5" ht="15">
      <c r="A39" s="1" t="s">
        <v>77</v>
      </c>
      <c r="B39" s="1"/>
      <c r="C39" s="1"/>
      <c r="D39" s="1"/>
      <c r="E39" s="1"/>
    </row>
    <row r="40" spans="1:5" ht="15">
      <c r="A40" s="1" t="s">
        <v>78</v>
      </c>
      <c r="B40" s="1"/>
      <c r="C40" s="1"/>
      <c r="D40" s="1"/>
      <c r="E40" s="1"/>
    </row>
    <row r="41" spans="1:5" ht="15">
      <c r="A41" s="1" t="s">
        <v>79</v>
      </c>
      <c r="B41" s="1"/>
      <c r="C41" s="1"/>
      <c r="D41" s="1"/>
      <c r="E41" s="1"/>
    </row>
    <row r="42" spans="1:5" ht="15">
      <c r="A42" s="1" t="s">
        <v>80</v>
      </c>
      <c r="B42" s="1"/>
      <c r="C42" s="1"/>
      <c r="D42" s="1"/>
      <c r="E42" s="1"/>
    </row>
    <row r="43" spans="1:5" ht="15">
      <c r="A43" s="1" t="s">
        <v>81</v>
      </c>
      <c r="B43" s="1"/>
      <c r="C43" s="1"/>
      <c r="D43" s="1"/>
      <c r="E43" s="1"/>
    </row>
    <row r="44" spans="1:5" ht="15">
      <c r="A44" s="1" t="s">
        <v>82</v>
      </c>
      <c r="B44" s="1"/>
      <c r="C44" s="1"/>
      <c r="D44" s="1"/>
      <c r="E44" s="1"/>
    </row>
    <row r="45" spans="1:5" ht="15">
      <c r="A45" s="1" t="s">
        <v>83</v>
      </c>
      <c r="B45" s="1"/>
      <c r="C45" s="1"/>
      <c r="D45" s="1"/>
      <c r="E45" s="1"/>
    </row>
    <row r="46" spans="1:5" ht="15">
      <c r="A46" s="1" t="s">
        <v>84</v>
      </c>
      <c r="B46" s="1"/>
      <c r="C46" s="1"/>
      <c r="D46" s="1"/>
      <c r="E46" s="1"/>
    </row>
    <row r="47" spans="1:5" ht="15">
      <c r="A47" s="1" t="s">
        <v>85</v>
      </c>
      <c r="B47" s="1"/>
      <c r="C47" s="1"/>
      <c r="D47" s="1"/>
      <c r="E47" s="1"/>
    </row>
    <row r="48" spans="1:5" ht="15">
      <c r="A48" s="1" t="s">
        <v>86</v>
      </c>
      <c r="B48" s="1"/>
      <c r="C48" s="1"/>
      <c r="D48" s="1"/>
      <c r="E48" s="1"/>
    </row>
    <row r="49" spans="1:38" ht="15">
      <c r="A49" s="1" t="s">
        <v>87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1" spans="1:38" ht="15">
      <c r="A51" s="1" t="s">
        <v>88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>
      <c r="A52" s="1" t="s">
        <v>89</v>
      </c>
      <c r="B52" s="1"/>
      <c r="C52" s="1"/>
      <c r="D52" s="1" t="s">
        <v>90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>
      <c r="A53" s="1" t="s">
        <v>91</v>
      </c>
      <c r="B53" s="1"/>
      <c r="C53" s="1" t="s">
        <v>92</v>
      </c>
      <c r="D53" s="1"/>
      <c r="E53" s="1"/>
      <c r="F53" s="1" t="s">
        <v>93</v>
      </c>
      <c r="G53" s="1"/>
      <c r="H53" s="1"/>
      <c r="I53" s="1"/>
      <c r="J53" s="1" t="s">
        <v>94</v>
      </c>
      <c r="K53" s="1"/>
      <c r="L53" s="1"/>
      <c r="M53" s="1"/>
      <c r="N53" s="1" t="s">
        <v>95</v>
      </c>
      <c r="O53" s="1"/>
      <c r="P53" s="1"/>
      <c r="Q53" s="1"/>
      <c r="R53" s="1" t="s">
        <v>96</v>
      </c>
      <c r="S53" s="1"/>
      <c r="T53" s="1"/>
      <c r="U53" s="1" t="s">
        <v>97</v>
      </c>
      <c r="V53" s="1"/>
      <c r="W53" s="1"/>
      <c r="X53" s="1" t="s">
        <v>98</v>
      </c>
      <c r="Y53" s="1"/>
      <c r="Z53" s="1"/>
      <c r="AA53" s="1" t="s">
        <v>99</v>
      </c>
      <c r="AB53" s="1"/>
      <c r="AC53" s="1"/>
      <c r="AD53" s="1" t="s">
        <v>100</v>
      </c>
      <c r="AE53" s="1"/>
      <c r="AF53" s="1"/>
      <c r="AG53" s="1" t="s">
        <v>101</v>
      </c>
      <c r="AH53" s="1"/>
      <c r="AI53" s="1"/>
      <c r="AJ53" s="1" t="s">
        <v>102</v>
      </c>
      <c r="AK53" s="1"/>
      <c r="AL53" s="1"/>
    </row>
    <row r="54" spans="1:38" ht="15">
      <c r="A54" s="1"/>
      <c r="B54" s="11">
        <v>0</v>
      </c>
      <c r="C54" s="1">
        <v>1.687</v>
      </c>
      <c r="D54" s="1">
        <v>1.939</v>
      </c>
      <c r="E54" s="1">
        <v>2.067</v>
      </c>
      <c r="F54" s="1">
        <v>2.3</v>
      </c>
      <c r="G54" s="1">
        <v>2.624</v>
      </c>
      <c r="H54" s="1">
        <v>2.9</v>
      </c>
      <c r="I54" s="1">
        <v>3.068</v>
      </c>
      <c r="J54" s="1">
        <v>3.152</v>
      </c>
      <c r="K54" s="1">
        <v>3.438</v>
      </c>
      <c r="L54" s="1">
        <v>3.826</v>
      </c>
      <c r="M54" s="1">
        <v>4.026</v>
      </c>
      <c r="N54" s="1">
        <v>4.897</v>
      </c>
      <c r="O54" s="1">
        <v>5.187</v>
      </c>
      <c r="P54" s="1">
        <v>5.761</v>
      </c>
      <c r="Q54" s="1">
        <v>6.065</v>
      </c>
      <c r="R54" s="1">
        <v>7.625</v>
      </c>
      <c r="S54" s="1">
        <v>7.981</v>
      </c>
      <c r="T54" s="1">
        <v>8.071</v>
      </c>
      <c r="U54" s="1">
        <v>9.562</v>
      </c>
      <c r="V54" s="1">
        <v>10.02</v>
      </c>
      <c r="W54" s="1">
        <v>10.136</v>
      </c>
      <c r="X54" s="1">
        <v>11.374</v>
      </c>
      <c r="Y54" s="1">
        <v>11.938</v>
      </c>
      <c r="Z54" s="1">
        <v>12.09</v>
      </c>
      <c r="AA54" s="1">
        <v>14.688</v>
      </c>
      <c r="AB54" s="1">
        <v>15</v>
      </c>
      <c r="AC54" s="1">
        <v>15.25</v>
      </c>
      <c r="AD54" s="1">
        <v>18.812</v>
      </c>
      <c r="AE54" s="1">
        <v>19</v>
      </c>
      <c r="AF54" s="1">
        <v>19.25</v>
      </c>
      <c r="AG54" s="1">
        <v>22.624</v>
      </c>
      <c r="AH54" s="1">
        <v>23</v>
      </c>
      <c r="AI54" s="1">
        <v>23.25</v>
      </c>
      <c r="AJ54" s="1">
        <v>28.75</v>
      </c>
      <c r="AK54" s="1">
        <v>29</v>
      </c>
      <c r="AL54" s="1">
        <v>29.25</v>
      </c>
    </row>
    <row r="55" spans="1:38" ht="15">
      <c r="A55" s="1">
        <v>0.25</v>
      </c>
      <c r="B55" s="11">
        <v>1</v>
      </c>
      <c r="C55" s="1">
        <v>12.6956</v>
      </c>
      <c r="D55" s="1">
        <v>12.708</v>
      </c>
      <c r="E55" s="1">
        <v>12.711</v>
      </c>
      <c r="F55" s="1">
        <v>12.714</v>
      </c>
      <c r="G55" s="1">
        <v>12.712</v>
      </c>
      <c r="H55" s="1">
        <v>12.708</v>
      </c>
      <c r="I55" s="1">
        <v>12.705</v>
      </c>
      <c r="J55" s="1">
        <v>12.703</v>
      </c>
      <c r="K55" s="1">
        <v>12.697</v>
      </c>
      <c r="L55" s="1">
        <v>12.688</v>
      </c>
      <c r="M55" s="1">
        <v>12.683</v>
      </c>
      <c r="N55" s="1"/>
      <c r="O55" s="1"/>
      <c r="P55" s="1"/>
      <c r="Q55" s="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>
      <c r="A56" s="1">
        <v>0.375</v>
      </c>
      <c r="B56" s="11">
        <v>2</v>
      </c>
      <c r="C56" s="1">
        <v>28.475</v>
      </c>
      <c r="D56" s="1">
        <v>28.44</v>
      </c>
      <c r="E56" s="1">
        <v>28.428</v>
      </c>
      <c r="F56" s="1">
        <v>28.411</v>
      </c>
      <c r="G56" s="1">
        <v>28.394</v>
      </c>
      <c r="H56" s="1">
        <v>28.382</v>
      </c>
      <c r="I56" s="1">
        <v>28.376</v>
      </c>
      <c r="J56" s="1">
        <v>28.373</v>
      </c>
      <c r="K56" s="1">
        <v>28.364</v>
      </c>
      <c r="L56" s="1">
        <v>28.354</v>
      </c>
      <c r="M56" s="1">
        <v>28.349</v>
      </c>
      <c r="N56" s="1"/>
      <c r="O56" s="1"/>
      <c r="P56" s="1"/>
      <c r="Q56" s="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>
      <c r="A57" s="1">
        <v>0.5</v>
      </c>
      <c r="B57" s="11">
        <v>3</v>
      </c>
      <c r="C57" s="1">
        <v>50.78</v>
      </c>
      <c r="D57" s="1">
        <v>50.588</v>
      </c>
      <c r="E57" s="1">
        <v>50.523</v>
      </c>
      <c r="F57" s="1">
        <v>50.436</v>
      </c>
      <c r="G57" s="1">
        <v>50.358</v>
      </c>
      <c r="H57" s="1">
        <v>50.314</v>
      </c>
      <c r="I57" s="1">
        <v>50.293</v>
      </c>
      <c r="J57" s="1">
        <v>50.285</v>
      </c>
      <c r="K57" s="1">
        <v>50.26</v>
      </c>
      <c r="L57" s="1">
        <v>50.235</v>
      </c>
      <c r="M57" s="1">
        <v>50.226</v>
      </c>
      <c r="N57" s="1">
        <v>50.198</v>
      </c>
      <c r="O57" s="1">
        <v>50.192</v>
      </c>
      <c r="P57" s="1">
        <v>50.183</v>
      </c>
      <c r="Q57" s="1">
        <v>50.18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>
      <c r="A58" s="1">
        <v>0.625</v>
      </c>
      <c r="B58" s="11">
        <v>4</v>
      </c>
      <c r="C58" s="1">
        <v>80.099</v>
      </c>
      <c r="D58" s="1">
        <v>79.51</v>
      </c>
      <c r="E58" s="1">
        <v>79.313</v>
      </c>
      <c r="F58" s="1">
        <v>79.054</v>
      </c>
      <c r="G58" s="1">
        <v>78.82</v>
      </c>
      <c r="H58" s="1">
        <v>78.689</v>
      </c>
      <c r="I58" s="1">
        <v>78.627</v>
      </c>
      <c r="J58" s="1">
        <v>78.6</v>
      </c>
      <c r="K58" s="1">
        <v>78.525</v>
      </c>
      <c r="L58" s="1">
        <v>78.452</v>
      </c>
      <c r="M58" s="1">
        <v>78.423</v>
      </c>
      <c r="N58" s="1">
        <v>78.34</v>
      </c>
      <c r="O58" s="1">
        <v>78.323</v>
      </c>
      <c r="P58" s="1">
        <v>78.298</v>
      </c>
      <c r="Q58" s="1">
        <v>78.289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>
      <c r="A59" s="1">
        <v>0.75</v>
      </c>
      <c r="B59" s="11">
        <v>5</v>
      </c>
      <c r="C59" s="1">
        <v>117.11</v>
      </c>
      <c r="D59" s="1">
        <v>115.62</v>
      </c>
      <c r="E59" s="12">
        <v>115.14</v>
      </c>
      <c r="F59" s="1">
        <v>114.52</v>
      </c>
      <c r="G59" s="1">
        <v>113.99</v>
      </c>
      <c r="H59" s="1">
        <v>113.7</v>
      </c>
      <c r="I59" s="1">
        <v>113.56</v>
      </c>
      <c r="J59" s="1">
        <v>113.5</v>
      </c>
      <c r="K59" s="1">
        <v>113.33</v>
      </c>
      <c r="L59" s="1">
        <v>113.15</v>
      </c>
      <c r="M59" s="1">
        <v>113.08</v>
      </c>
      <c r="N59" s="1">
        <v>112.87</v>
      </c>
      <c r="O59" s="1">
        <v>112.82</v>
      </c>
      <c r="P59" s="1">
        <v>112.75</v>
      </c>
      <c r="Q59" s="1">
        <v>112.72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>
      <c r="A60" s="1">
        <v>0.875</v>
      </c>
      <c r="B60" s="11">
        <v>6</v>
      </c>
      <c r="C60" s="1">
        <v>162.99</v>
      </c>
      <c r="D60" s="1">
        <v>159.56</v>
      </c>
      <c r="E60" s="12">
        <v>158.48</v>
      </c>
      <c r="F60" s="1">
        <v>157.13</v>
      </c>
      <c r="G60" s="1">
        <v>156.01</v>
      </c>
      <c r="H60" s="1">
        <v>155.41</v>
      </c>
      <c r="I60" s="1">
        <v>155.14</v>
      </c>
      <c r="J60" s="1">
        <v>155.03</v>
      </c>
      <c r="K60" s="1">
        <v>154.71</v>
      </c>
      <c r="L60" s="1">
        <v>154.4</v>
      </c>
      <c r="M60" s="1">
        <v>154.27</v>
      </c>
      <c r="N60" s="1">
        <v>153.88</v>
      </c>
      <c r="O60" s="1">
        <v>153.78</v>
      </c>
      <c r="P60" s="1">
        <v>153.63</v>
      </c>
      <c r="Q60" s="1">
        <v>153.57</v>
      </c>
      <c r="R60" s="12">
        <v>153.35</v>
      </c>
      <c r="S60" s="12">
        <v>153.32</v>
      </c>
      <c r="T60" s="12">
        <v>153.31</v>
      </c>
      <c r="U60" s="12"/>
      <c r="V60" s="12"/>
      <c r="W60" s="12"/>
      <c r="X60" s="12"/>
      <c r="Y60" s="12"/>
      <c r="Z60" s="12"/>
      <c r="AA60" s="12"/>
      <c r="AB60" s="12"/>
      <c r="AC60" s="12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>
      <c r="A61" s="1">
        <v>1</v>
      </c>
      <c r="B61" s="11">
        <v>7</v>
      </c>
      <c r="C61" s="1">
        <v>219.86</v>
      </c>
      <c r="D61" s="1">
        <v>212.47</v>
      </c>
      <c r="E61" s="12">
        <v>210.23</v>
      </c>
      <c r="F61" s="1">
        <v>207.44</v>
      </c>
      <c r="G61" s="1">
        <v>205.19</v>
      </c>
      <c r="H61" s="1">
        <v>204.05</v>
      </c>
      <c r="I61" s="1">
        <v>203.55</v>
      </c>
      <c r="J61" s="1">
        <v>203.33</v>
      </c>
      <c r="K61" s="1">
        <v>202.76</v>
      </c>
      <c r="L61" s="1">
        <v>202.21</v>
      </c>
      <c r="M61" s="1">
        <v>201.99</v>
      </c>
      <c r="N61" s="1">
        <v>201.35</v>
      </c>
      <c r="O61" s="1">
        <v>201.2</v>
      </c>
      <c r="P61" s="1">
        <v>200.96</v>
      </c>
      <c r="Q61" s="1">
        <v>200.86</v>
      </c>
      <c r="R61" s="12">
        <v>200.46</v>
      </c>
      <c r="S61" s="12">
        <v>200.4</v>
      </c>
      <c r="T61" s="12">
        <v>200.38</v>
      </c>
      <c r="U61" s="12">
        <v>200.2</v>
      </c>
      <c r="V61" s="12"/>
      <c r="W61" s="12"/>
      <c r="X61" s="12"/>
      <c r="Y61" s="12"/>
      <c r="Z61" s="12"/>
      <c r="AA61" s="12"/>
      <c r="AB61" s="12"/>
      <c r="AC61" s="12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>
      <c r="A62" s="1">
        <v>1.125</v>
      </c>
      <c r="B62" s="11">
        <v>8</v>
      </c>
      <c r="C62" s="1">
        <v>291.16</v>
      </c>
      <c r="D62" s="1">
        <v>276.2</v>
      </c>
      <c r="E62" s="12">
        <v>271.71</v>
      </c>
      <c r="F62" s="1">
        <v>266.39</v>
      </c>
      <c r="G62" s="1">
        <v>262.09</v>
      </c>
      <c r="H62" s="1">
        <v>259.95</v>
      </c>
      <c r="I62" s="1">
        <v>259.04</v>
      </c>
      <c r="J62" s="1">
        <v>258.66</v>
      </c>
      <c r="K62" s="1">
        <v>257.64</v>
      </c>
      <c r="L62" s="1">
        <v>256.7</v>
      </c>
      <c r="M62" s="1">
        <v>256.34</v>
      </c>
      <c r="N62" s="1">
        <v>255.31</v>
      </c>
      <c r="O62" s="1">
        <v>255.08</v>
      </c>
      <c r="P62" s="1">
        <v>254.72</v>
      </c>
      <c r="Q62" s="1">
        <v>254.57</v>
      </c>
      <c r="R62" s="12">
        <v>253.99</v>
      </c>
      <c r="S62" s="12">
        <v>253.9</v>
      </c>
      <c r="T62" s="12">
        <v>253.87</v>
      </c>
      <c r="U62" s="12">
        <v>253.56</v>
      </c>
      <c r="V62" s="12">
        <v>253.49</v>
      </c>
      <c r="W62" s="12">
        <v>253.47</v>
      </c>
      <c r="X62" s="12"/>
      <c r="Y62" s="12"/>
      <c r="Z62" s="12"/>
      <c r="AA62" s="12"/>
      <c r="AB62" s="12"/>
      <c r="AC62" s="12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>
      <c r="A63" s="1">
        <v>1.25</v>
      </c>
      <c r="B63" s="11">
        <v>9</v>
      </c>
      <c r="C63" s="1">
        <v>385.36</v>
      </c>
      <c r="D63" s="1">
        <v>353.59</v>
      </c>
      <c r="E63" s="12">
        <v>345.14</v>
      </c>
      <c r="F63" s="1">
        <v>335.13</v>
      </c>
      <c r="G63" s="1">
        <v>327.43</v>
      </c>
      <c r="H63" s="1">
        <v>323.64</v>
      </c>
      <c r="I63" s="1">
        <v>322.04</v>
      </c>
      <c r="J63" s="1">
        <v>321.37</v>
      </c>
      <c r="K63" s="1">
        <v>319.61</v>
      </c>
      <c r="L63" s="1">
        <v>318.04</v>
      </c>
      <c r="M63" s="1">
        <v>317.45</v>
      </c>
      <c r="N63" s="1">
        <v>315.83</v>
      </c>
      <c r="O63" s="1">
        <v>315.49</v>
      </c>
      <c r="P63" s="1">
        <v>314.95</v>
      </c>
      <c r="Q63" s="1">
        <v>314.73</v>
      </c>
      <c r="R63" s="12">
        <v>313.92</v>
      </c>
      <c r="S63" s="12">
        <v>313.78</v>
      </c>
      <c r="T63" s="12">
        <v>313.75</v>
      </c>
      <c r="U63" s="12">
        <v>313.32</v>
      </c>
      <c r="V63" s="12">
        <v>313.21</v>
      </c>
      <c r="W63" s="12">
        <v>313.18</v>
      </c>
      <c r="X63" s="12">
        <v>312.95</v>
      </c>
      <c r="Y63" s="12">
        <v>312.86</v>
      </c>
      <c r="Z63" s="12">
        <v>312.84</v>
      </c>
      <c r="AA63" s="12"/>
      <c r="AB63" s="12"/>
      <c r="AC63" s="12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>
      <c r="A64" s="1">
        <v>1.375</v>
      </c>
      <c r="B64" s="11">
        <v>10</v>
      </c>
      <c r="C64" s="1"/>
      <c r="D64" s="1">
        <v>448.6</v>
      </c>
      <c r="E64" s="12">
        <v>433.51</v>
      </c>
      <c r="F64" s="1">
        <v>415.76</v>
      </c>
      <c r="G64" s="1">
        <v>402.25</v>
      </c>
      <c r="H64" s="1">
        <v>395.81</v>
      </c>
      <c r="I64" s="1">
        <v>393.09</v>
      </c>
      <c r="J64" s="1">
        <v>391.98</v>
      </c>
      <c r="K64" s="1">
        <v>389.04</v>
      </c>
      <c r="L64" s="1">
        <v>386.46</v>
      </c>
      <c r="M64" s="1">
        <v>385.52</v>
      </c>
      <c r="N64" s="1">
        <v>383</v>
      </c>
      <c r="O64" s="1">
        <v>382.49</v>
      </c>
      <c r="P64" s="1">
        <v>381.71</v>
      </c>
      <c r="Q64" s="1">
        <v>381.38</v>
      </c>
      <c r="R64" s="12">
        <v>380.25</v>
      </c>
      <c r="S64" s="12">
        <v>380.07</v>
      </c>
      <c r="T64" s="12">
        <v>380.03</v>
      </c>
      <c r="U64" s="12">
        <v>379.45</v>
      </c>
      <c r="V64" s="12">
        <v>379.3</v>
      </c>
      <c r="W64" s="12">
        <v>379.27</v>
      </c>
      <c r="X64" s="12">
        <v>378.95</v>
      </c>
      <c r="Y64" s="12">
        <v>378.83</v>
      </c>
      <c r="Z64" s="12">
        <v>378.79</v>
      </c>
      <c r="AA64" s="12"/>
      <c r="AB64" s="12"/>
      <c r="AC64" s="12"/>
      <c r="AD64" s="1"/>
      <c r="AE64" s="1"/>
      <c r="AF64" s="1"/>
      <c r="AG64" s="1"/>
      <c r="AH64" s="1"/>
      <c r="AI64" s="1"/>
      <c r="AJ64" s="1"/>
      <c r="AK64" s="1"/>
      <c r="AL64" s="1"/>
    </row>
    <row r="65" spans="1:41" ht="15">
      <c r="A65" s="1">
        <v>1.5</v>
      </c>
      <c r="B65" s="11">
        <v>11</v>
      </c>
      <c r="C65" s="1"/>
      <c r="D65" s="1"/>
      <c r="E65" s="12">
        <v>542.29</v>
      </c>
      <c r="F65" s="1">
        <v>510.87</v>
      </c>
      <c r="G65" s="1">
        <v>488.09</v>
      </c>
      <c r="H65" s="1">
        <v>477.37</v>
      </c>
      <c r="I65" s="1">
        <v>472.97</v>
      </c>
      <c r="J65" s="1">
        <v>471.15</v>
      </c>
      <c r="K65" s="1">
        <v>466.4</v>
      </c>
      <c r="L65" s="1">
        <v>462.28</v>
      </c>
      <c r="M65" s="1">
        <v>460.8</v>
      </c>
      <c r="N65" s="1">
        <v>456.94</v>
      </c>
      <c r="O65" s="1">
        <v>456.17</v>
      </c>
      <c r="P65" s="1">
        <v>455.04</v>
      </c>
      <c r="Q65" s="1">
        <v>464.58</v>
      </c>
      <c r="R65" s="12">
        <v>453.03</v>
      </c>
      <c r="S65" s="12">
        <v>452.79</v>
      </c>
      <c r="T65" s="12">
        <v>452.73</v>
      </c>
      <c r="U65" s="12">
        <v>451.96</v>
      </c>
      <c r="V65" s="12">
        <v>451.77</v>
      </c>
      <c r="W65" s="12">
        <v>451.73</v>
      </c>
      <c r="X65" s="12">
        <v>451.31</v>
      </c>
      <c r="Y65" s="12">
        <v>451.15</v>
      </c>
      <c r="Z65" s="12">
        <v>451.11</v>
      </c>
      <c r="AA65" s="12">
        <v>450.54</v>
      </c>
      <c r="AB65" s="12">
        <v>450.49</v>
      </c>
      <c r="AC65" s="1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5">
      <c r="A66" s="1">
        <v>1.625</v>
      </c>
      <c r="B66" s="11">
        <v>12</v>
      </c>
      <c r="C66" s="1"/>
      <c r="D66" s="1"/>
      <c r="E66" s="1"/>
      <c r="F66" s="1">
        <v>623.93</v>
      </c>
      <c r="G66" s="1">
        <v>587</v>
      </c>
      <c r="H66" s="1">
        <v>569.66</v>
      </c>
      <c r="I66" s="1">
        <v>562.6</v>
      </c>
      <c r="J66" s="1">
        <v>559.74</v>
      </c>
      <c r="K66" s="1">
        <v>552.32</v>
      </c>
      <c r="L66" s="1">
        <v>545.9</v>
      </c>
      <c r="M66" s="1">
        <v>543.62</v>
      </c>
      <c r="N66" s="1">
        <v>537.78</v>
      </c>
      <c r="O66" s="1">
        <v>536.66</v>
      </c>
      <c r="P66" s="1">
        <v>535.04</v>
      </c>
      <c r="Q66" s="1">
        <v>534.39</v>
      </c>
      <c r="R66" s="12">
        <v>532.28</v>
      </c>
      <c r="S66" s="12">
        <v>531.96</v>
      </c>
      <c r="T66" s="12">
        <v>531.88</v>
      </c>
      <c r="U66" s="12">
        <v>530.88</v>
      </c>
      <c r="V66" s="12">
        <v>530.64</v>
      </c>
      <c r="W66" s="12">
        <v>530.58</v>
      </c>
      <c r="X66" s="12">
        <v>530.05</v>
      </c>
      <c r="Y66" s="12">
        <v>529.85</v>
      </c>
      <c r="Z66" s="12">
        <v>529.8</v>
      </c>
      <c r="AA66" s="12">
        <v>529.07</v>
      </c>
      <c r="AB66" s="12">
        <v>529</v>
      </c>
      <c r="AC66" s="12">
        <v>528.95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5">
      <c r="A67" s="1">
        <v>1.75</v>
      </c>
      <c r="B67" s="11">
        <v>13</v>
      </c>
      <c r="C67" s="1"/>
      <c r="D67" s="1"/>
      <c r="E67" s="1"/>
      <c r="F67" s="1"/>
      <c r="G67" s="1">
        <v>701.53</v>
      </c>
      <c r="H67" s="1">
        <v>674.46</v>
      </c>
      <c r="I67" s="1">
        <v>663.43</v>
      </c>
      <c r="J67" s="1">
        <v>658.98</v>
      </c>
      <c r="K67" s="1">
        <v>647.56</v>
      </c>
      <c r="L67" s="1">
        <v>637.85</v>
      </c>
      <c r="M67" s="1">
        <v>634.41</v>
      </c>
      <c r="N67" s="1">
        <v>625.74</v>
      </c>
      <c r="O67" s="1">
        <v>624.11</v>
      </c>
      <c r="P67" s="1">
        <v>621.8</v>
      </c>
      <c r="Q67" s="1">
        <v>620.9</v>
      </c>
      <c r="R67" s="12">
        <v>618.03</v>
      </c>
      <c r="S67" s="12">
        <v>617.61</v>
      </c>
      <c r="T67" s="12">
        <v>617.51</v>
      </c>
      <c r="U67" s="12">
        <v>616.22</v>
      </c>
      <c r="V67" s="12">
        <v>615.92</v>
      </c>
      <c r="W67" s="12">
        <v>615.84</v>
      </c>
      <c r="X67" s="12">
        <v>615.18</v>
      </c>
      <c r="Y67" s="12">
        <v>614.92</v>
      </c>
      <c r="Z67" s="12">
        <v>614.85</v>
      </c>
      <c r="AA67" s="12">
        <v>613.95</v>
      </c>
      <c r="AB67" s="12">
        <v>613.87</v>
      </c>
      <c r="AC67" s="12">
        <v>613.8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5">
      <c r="A68" s="1">
        <v>1.875</v>
      </c>
      <c r="B68" s="11">
        <v>14</v>
      </c>
      <c r="C68" s="1"/>
      <c r="D68" s="1"/>
      <c r="E68" s="1"/>
      <c r="F68" s="1"/>
      <c r="G68" s="1">
        <v>835.32</v>
      </c>
      <c r="H68" s="1">
        <v>793.9</v>
      </c>
      <c r="I68" s="1">
        <v>777.2</v>
      </c>
      <c r="J68" s="1">
        <v>770.46</v>
      </c>
      <c r="K68" s="1">
        <v>753.18</v>
      </c>
      <c r="L68" s="1">
        <v>738.77</v>
      </c>
      <c r="M68" s="1">
        <v>733.7</v>
      </c>
      <c r="N68" s="1">
        <v>721.05</v>
      </c>
      <c r="O68" s="1">
        <v>718.72</v>
      </c>
      <c r="P68" s="1">
        <v>715.45</v>
      </c>
      <c r="Q68" s="1">
        <v>714.2</v>
      </c>
      <c r="R68" s="12">
        <v>710.33</v>
      </c>
      <c r="S68" s="12">
        <v>709.78</v>
      </c>
      <c r="T68" s="12">
        <v>709.65</v>
      </c>
      <c r="U68" s="12">
        <v>708</v>
      </c>
      <c r="V68" s="12">
        <v>707.62</v>
      </c>
      <c r="W68" s="12">
        <v>707.53</v>
      </c>
      <c r="X68" s="12">
        <v>706.7</v>
      </c>
      <c r="Y68" s="12">
        <v>706.38</v>
      </c>
      <c r="Z68" s="12">
        <v>706.3</v>
      </c>
      <c r="AA68" s="12">
        <v>705.19</v>
      </c>
      <c r="AB68" s="12">
        <v>705.09</v>
      </c>
      <c r="AC68" s="12">
        <v>705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">
      <c r="A69" s="1">
        <v>2</v>
      </c>
      <c r="B69" s="11">
        <v>15</v>
      </c>
      <c r="C69" s="1"/>
      <c r="D69" s="1"/>
      <c r="E69" s="1"/>
      <c r="F69" s="1"/>
      <c r="G69" s="1"/>
      <c r="H69" s="1">
        <v>930.67</v>
      </c>
      <c r="I69" s="1">
        <v>906.03</v>
      </c>
      <c r="J69" s="1">
        <v>896.08</v>
      </c>
      <c r="K69" s="1">
        <v>870.61</v>
      </c>
      <c r="L69" s="1">
        <v>849.43</v>
      </c>
      <c r="M69" s="1">
        <v>842.14</v>
      </c>
      <c r="N69" s="1">
        <v>824.01</v>
      </c>
      <c r="O69" s="1">
        <v>820.72</v>
      </c>
      <c r="P69" s="1">
        <v>816.15</v>
      </c>
      <c r="Q69" s="1">
        <v>814.43</v>
      </c>
      <c r="R69" s="12">
        <v>809.24</v>
      </c>
      <c r="S69" s="12">
        <v>808.52</v>
      </c>
      <c r="T69" s="12">
        <v>808.35</v>
      </c>
      <c r="U69" s="12">
        <v>806.25</v>
      </c>
      <c r="V69" s="12">
        <v>805.78</v>
      </c>
      <c r="W69" s="12">
        <v>805.66</v>
      </c>
      <c r="X69" s="12">
        <v>804.63</v>
      </c>
      <c r="Y69" s="12">
        <v>804.25</v>
      </c>
      <c r="Z69" s="12">
        <v>804.15</v>
      </c>
      <c r="AA69" s="12">
        <v>802.8</v>
      </c>
      <c r="AB69" s="12">
        <v>802.67</v>
      </c>
      <c r="AC69" s="12">
        <v>802.57</v>
      </c>
      <c r="AD69" s="12">
        <v>801.42</v>
      </c>
      <c r="AE69" s="12">
        <v>801.37</v>
      </c>
      <c r="AF69" s="12">
        <v>801.31</v>
      </c>
      <c r="AG69" s="12"/>
      <c r="AH69" s="12"/>
      <c r="AI69" s="12"/>
      <c r="AJ69" s="12"/>
      <c r="AK69" s="1"/>
      <c r="AL69" s="1"/>
      <c r="AM69" s="1"/>
      <c r="AN69" s="1"/>
      <c r="AO69" s="1"/>
    </row>
    <row r="70" spans="1:41" ht="15">
      <c r="A70" s="1">
        <v>2.125</v>
      </c>
      <c r="B70" s="11">
        <v>16</v>
      </c>
      <c r="C70" s="1"/>
      <c r="D70" s="1"/>
      <c r="E70" s="1"/>
      <c r="F70" s="1"/>
      <c r="G70" s="1"/>
      <c r="H70" s="12">
        <v>1091.2</v>
      </c>
      <c r="I70" s="12">
        <v>1052.5</v>
      </c>
      <c r="J70" s="12">
        <v>1038.2</v>
      </c>
      <c r="K70" s="12">
        <v>1001.5</v>
      </c>
      <c r="L70" s="1">
        <v>970.97</v>
      </c>
      <c r="M70" s="1">
        <v>960.5</v>
      </c>
      <c r="N70" s="1">
        <v>935</v>
      </c>
      <c r="O70" s="1">
        <v>930.4</v>
      </c>
      <c r="P70" s="1">
        <v>924.09</v>
      </c>
      <c r="Q70" s="1">
        <v>921.73</v>
      </c>
      <c r="R70" s="12">
        <v>914.8</v>
      </c>
      <c r="S70" s="12">
        <v>913.87</v>
      </c>
      <c r="T70" s="12">
        <v>913.66</v>
      </c>
      <c r="U70" s="12">
        <v>911</v>
      </c>
      <c r="V70" s="12">
        <v>910.4</v>
      </c>
      <c r="W70" s="12">
        <v>910.26</v>
      </c>
      <c r="X70" s="12">
        <v>909</v>
      </c>
      <c r="Y70" s="12">
        <v>908.53</v>
      </c>
      <c r="Z70" s="12">
        <v>908.41</v>
      </c>
      <c r="AA70" s="12">
        <v>906.79</v>
      </c>
      <c r="AB70" s="12">
        <v>906.63</v>
      </c>
      <c r="AC70" s="12">
        <v>906.51</v>
      </c>
      <c r="AD70" s="12">
        <v>905.13</v>
      </c>
      <c r="AE70" s="12">
        <v>905.08</v>
      </c>
      <c r="AF70" s="12">
        <v>905</v>
      </c>
      <c r="AG70" s="12"/>
      <c r="AH70" s="12"/>
      <c r="AI70" s="12"/>
      <c r="AJ70" s="12"/>
      <c r="AK70" s="1"/>
      <c r="AL70" s="1"/>
      <c r="AM70" s="1"/>
      <c r="AN70" s="1"/>
      <c r="AO70" s="1"/>
    </row>
    <row r="71" spans="1:41" ht="15">
      <c r="A71" s="1">
        <v>2.25</v>
      </c>
      <c r="B71" s="11">
        <v>17</v>
      </c>
      <c r="C71" s="1"/>
      <c r="D71" s="1"/>
      <c r="E71" s="1"/>
      <c r="F71" s="1"/>
      <c r="G71" s="1"/>
      <c r="H71" s="12"/>
      <c r="I71" s="12">
        <v>1223.2</v>
      </c>
      <c r="J71" s="12">
        <v>1199.9</v>
      </c>
      <c r="K71" s="12">
        <v>1147.7</v>
      </c>
      <c r="L71" s="1">
        <v>1104.7</v>
      </c>
      <c r="M71" s="1">
        <v>1089.9</v>
      </c>
      <c r="N71" s="1">
        <v>1054.4</v>
      </c>
      <c r="O71" s="1">
        <v>1048.1</v>
      </c>
      <c r="P71" s="1">
        <v>1039.5</v>
      </c>
      <c r="Q71" s="1">
        <v>1036.3</v>
      </c>
      <c r="R71" s="12">
        <v>1027.1</v>
      </c>
      <c r="S71" s="12">
        <v>1025.9</v>
      </c>
      <c r="T71" s="12">
        <v>1025.6</v>
      </c>
      <c r="U71" s="12">
        <v>1022.3</v>
      </c>
      <c r="V71" s="12">
        <v>1021.5</v>
      </c>
      <c r="W71" s="12">
        <v>1021.4</v>
      </c>
      <c r="X71" s="12">
        <v>1019.8</v>
      </c>
      <c r="Y71" s="12">
        <v>1019.2</v>
      </c>
      <c r="Z71" s="12">
        <v>1019.1</v>
      </c>
      <c r="AA71" s="12">
        <v>1017.2</v>
      </c>
      <c r="AB71" s="12">
        <v>1017</v>
      </c>
      <c r="AC71" s="12">
        <v>1016.8</v>
      </c>
      <c r="AD71" s="12">
        <v>1015.2</v>
      </c>
      <c r="AE71" s="12">
        <v>1015.1</v>
      </c>
      <c r="AF71" s="12">
        <v>1015</v>
      </c>
      <c r="AG71" s="12"/>
      <c r="AH71" s="12"/>
      <c r="AI71" s="12"/>
      <c r="AJ71" s="12"/>
      <c r="AK71" s="1"/>
      <c r="AL71" s="1"/>
      <c r="AM71" s="1"/>
      <c r="AN71" s="1"/>
      <c r="AO71" s="1"/>
    </row>
    <row r="72" spans="1:41" ht="15">
      <c r="A72" s="1">
        <v>2.375</v>
      </c>
      <c r="B72" s="11">
        <v>18</v>
      </c>
      <c r="C72" s="1"/>
      <c r="D72" s="1"/>
      <c r="E72" s="1"/>
      <c r="F72" s="1"/>
      <c r="G72" s="1"/>
      <c r="H72" s="1"/>
      <c r="I72" s="1"/>
      <c r="J72" s="12"/>
      <c r="K72" s="12">
        <v>1311.7</v>
      </c>
      <c r="L72" s="1">
        <v>1252.1</v>
      </c>
      <c r="M72" s="1">
        <v>1231.7</v>
      </c>
      <c r="N72" s="1">
        <v>1182.9</v>
      </c>
      <c r="O72" s="1">
        <v>1174.3</v>
      </c>
      <c r="P72" s="1">
        <v>1162.6</v>
      </c>
      <c r="Q72" s="1">
        <v>1158.4</v>
      </c>
      <c r="R72" s="12">
        <v>1146.2</v>
      </c>
      <c r="S72" s="12">
        <v>1144.7</v>
      </c>
      <c r="T72" s="12">
        <v>1144.3</v>
      </c>
      <c r="U72" s="12">
        <v>1140.1</v>
      </c>
      <c r="V72" s="12">
        <v>1139.2</v>
      </c>
      <c r="W72" s="12">
        <v>1139</v>
      </c>
      <c r="X72" s="12">
        <v>1137.1</v>
      </c>
      <c r="Y72" s="12">
        <v>1136.4</v>
      </c>
      <c r="Z72" s="12">
        <v>1136.2</v>
      </c>
      <c r="AA72" s="12">
        <v>1133.9</v>
      </c>
      <c r="AB72" s="12">
        <v>1133.7</v>
      </c>
      <c r="AC72" s="12">
        <v>1133.5</v>
      </c>
      <c r="AD72" s="12">
        <v>1131.6</v>
      </c>
      <c r="AE72" s="12">
        <v>1131.5</v>
      </c>
      <c r="AF72" s="12">
        <v>1131.4</v>
      </c>
      <c r="AG72" s="12">
        <v>1130.2</v>
      </c>
      <c r="AH72" s="12">
        <v>1130.1</v>
      </c>
      <c r="AI72" s="12">
        <v>1130</v>
      </c>
      <c r="AJ72" s="12"/>
      <c r="AK72" s="1"/>
      <c r="AL72" s="1"/>
      <c r="AM72" s="1"/>
      <c r="AN72" s="1"/>
      <c r="AO72" s="1"/>
    </row>
    <row r="73" spans="1:41" ht="15">
      <c r="A73" s="1">
        <v>2.5</v>
      </c>
      <c r="B73" s="11">
        <v>19</v>
      </c>
      <c r="C73" s="1"/>
      <c r="D73" s="1"/>
      <c r="E73" s="1"/>
      <c r="F73" s="1"/>
      <c r="G73" s="1"/>
      <c r="H73" s="1"/>
      <c r="I73" s="1"/>
      <c r="J73" s="12"/>
      <c r="K73" s="12">
        <v>1498.5</v>
      </c>
      <c r="L73" s="1">
        <v>1415.1</v>
      </c>
      <c r="M73" s="1">
        <v>1387.2</v>
      </c>
      <c r="N73" s="1">
        <v>1320.9</v>
      </c>
      <c r="O73" s="1">
        <v>1309.4</v>
      </c>
      <c r="P73" s="1">
        <v>1293.9</v>
      </c>
      <c r="Q73" s="1">
        <v>1288.2</v>
      </c>
      <c r="R73" s="12">
        <v>1272.3</v>
      </c>
      <c r="S73" s="12">
        <v>1270.3</v>
      </c>
      <c r="T73" s="12">
        <v>1269.9</v>
      </c>
      <c r="U73" s="12">
        <v>1264.5</v>
      </c>
      <c r="V73" s="12">
        <v>1263.4</v>
      </c>
      <c r="W73" s="12">
        <v>1263.2</v>
      </c>
      <c r="X73" s="12">
        <v>1260.9</v>
      </c>
      <c r="Y73" s="12">
        <v>1260</v>
      </c>
      <c r="Z73" s="12">
        <v>1259.8</v>
      </c>
      <c r="AA73" s="12">
        <v>1257.1</v>
      </c>
      <c r="AB73" s="12">
        <v>1256.9</v>
      </c>
      <c r="AC73" s="12">
        <v>1256.7</v>
      </c>
      <c r="AD73" s="12">
        <v>1254.4</v>
      </c>
      <c r="AE73" s="12">
        <v>1254.3</v>
      </c>
      <c r="AF73" s="12">
        <v>1254.2</v>
      </c>
      <c r="AG73" s="12">
        <v>1252.8</v>
      </c>
      <c r="AH73" s="12">
        <v>1252.7</v>
      </c>
      <c r="AI73" s="12">
        <v>1252.6</v>
      </c>
      <c r="AJ73" s="12"/>
      <c r="AK73" s="1"/>
      <c r="AL73" s="1"/>
      <c r="AM73" s="1"/>
      <c r="AN73" s="1"/>
      <c r="AO73" s="1"/>
    </row>
    <row r="74" spans="1:41" ht="15">
      <c r="A74" s="1">
        <v>2.625</v>
      </c>
      <c r="B74" s="11">
        <v>20</v>
      </c>
      <c r="C74" s="1"/>
      <c r="D74" s="1"/>
      <c r="E74" s="1"/>
      <c r="F74" s="1"/>
      <c r="G74" s="1"/>
      <c r="H74" s="1"/>
      <c r="I74" s="1"/>
      <c r="J74" s="1"/>
      <c r="K74" s="1"/>
      <c r="L74" s="1">
        <v>1595.6</v>
      </c>
      <c r="M74" s="1">
        <v>1558.2</v>
      </c>
      <c r="N74" s="1">
        <v>1469.3</v>
      </c>
      <c r="O74" s="1">
        <v>1454</v>
      </c>
      <c r="P74" s="1">
        <v>1433.5</v>
      </c>
      <c r="Q74" s="1">
        <v>1426.1</v>
      </c>
      <c r="R74" s="12">
        <v>1405.4</v>
      </c>
      <c r="S74" s="12">
        <v>1402.9</v>
      </c>
      <c r="T74" s="12">
        <v>1402.3</v>
      </c>
      <c r="U74" s="12">
        <v>1395.6</v>
      </c>
      <c r="V74" s="12">
        <v>1394.3</v>
      </c>
      <c r="W74" s="12">
        <v>1393.9</v>
      </c>
      <c r="X74" s="12">
        <v>1391.2</v>
      </c>
      <c r="Y74" s="12">
        <v>1390.2</v>
      </c>
      <c r="Z74" s="12">
        <v>1389.9</v>
      </c>
      <c r="AA74" s="12">
        <v>1386.7</v>
      </c>
      <c r="AB74" s="12">
        <v>1386.4</v>
      </c>
      <c r="AC74" s="12">
        <v>1386.2</v>
      </c>
      <c r="AD74" s="12">
        <v>1383.6</v>
      </c>
      <c r="AE74" s="12">
        <v>1383.5</v>
      </c>
      <c r="AF74" s="12">
        <v>1383.3</v>
      </c>
      <c r="AG74" s="12">
        <v>1381.7</v>
      </c>
      <c r="AH74" s="12">
        <v>1381.6</v>
      </c>
      <c r="AI74" s="12">
        <v>1381.5</v>
      </c>
      <c r="AJ74" s="12"/>
      <c r="AK74" s="1"/>
      <c r="AL74" s="1"/>
      <c r="AM74" s="1"/>
      <c r="AN74" s="1"/>
      <c r="AO74" s="1"/>
    </row>
    <row r="75" spans="1:41" ht="15">
      <c r="A75" s="1">
        <v>2.75</v>
      </c>
      <c r="B75" s="11">
        <v>21</v>
      </c>
      <c r="C75" s="1"/>
      <c r="D75" s="1"/>
      <c r="E75" s="1"/>
      <c r="F75" s="1"/>
      <c r="G75" s="1"/>
      <c r="H75" s="1"/>
      <c r="I75" s="1"/>
      <c r="J75" s="1"/>
      <c r="K75" s="1"/>
      <c r="L75" s="1">
        <v>1797.2</v>
      </c>
      <c r="M75" s="1">
        <v>1746.7</v>
      </c>
      <c r="N75" s="1">
        <v>1629</v>
      </c>
      <c r="O75" s="1">
        <v>1608.8</v>
      </c>
      <c r="P75" s="1">
        <v>1582.1</v>
      </c>
      <c r="Q75" s="1">
        <v>1572.4</v>
      </c>
      <c r="R75" s="12">
        <v>1545.7</v>
      </c>
      <c r="S75" s="12">
        <v>1542.5</v>
      </c>
      <c r="T75" s="12">
        <v>1541.8</v>
      </c>
      <c r="U75" s="12">
        <v>1533.4</v>
      </c>
      <c r="V75" s="12">
        <v>1531.7</v>
      </c>
      <c r="W75" s="12">
        <v>1531.4</v>
      </c>
      <c r="X75" s="12">
        <v>1528</v>
      </c>
      <c r="Y75" s="12">
        <v>1526.8</v>
      </c>
      <c r="Z75" s="12">
        <v>1526.5</v>
      </c>
      <c r="AA75" s="12">
        <v>1522.7</v>
      </c>
      <c r="AB75" s="12">
        <v>1522.4</v>
      </c>
      <c r="AC75" s="12">
        <v>1522.1</v>
      </c>
      <c r="AD75" s="12">
        <v>1519.1</v>
      </c>
      <c r="AE75" s="12">
        <v>1519</v>
      </c>
      <c r="AF75" s="12">
        <v>1518.9</v>
      </c>
      <c r="AG75" s="12">
        <v>1517</v>
      </c>
      <c r="AH75" s="12">
        <v>1516.8</v>
      </c>
      <c r="AI75" s="12">
        <v>1516.7</v>
      </c>
      <c r="AJ75" s="12"/>
      <c r="AK75" s="1"/>
      <c r="AL75" s="1"/>
      <c r="AM75" s="1"/>
      <c r="AN75" s="1"/>
      <c r="AO75" s="1"/>
    </row>
    <row r="76" spans="1:41" ht="15">
      <c r="A76" s="1">
        <v>2.875</v>
      </c>
      <c r="B76" s="11">
        <v>22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>
        <v>1955.5</v>
      </c>
      <c r="N76" s="1">
        <v>1801</v>
      </c>
      <c r="O76" s="1">
        <v>1774.7</v>
      </c>
      <c r="P76" s="1">
        <v>1740</v>
      </c>
      <c r="Q76" s="1">
        <v>1727.5</v>
      </c>
      <c r="R76" s="12">
        <v>1693.4</v>
      </c>
      <c r="S76" s="12">
        <v>1689.3</v>
      </c>
      <c r="T76" s="12">
        <v>1688.4</v>
      </c>
      <c r="U76" s="12">
        <v>1678</v>
      </c>
      <c r="V76" s="12">
        <v>1675.9</v>
      </c>
      <c r="W76" s="12">
        <v>1675.5</v>
      </c>
      <c r="X76" s="12">
        <v>1671.4</v>
      </c>
      <c r="Y76" s="12">
        <v>1670</v>
      </c>
      <c r="Z76" s="12">
        <v>1669.7</v>
      </c>
      <c r="AA76" s="12">
        <v>1665.2</v>
      </c>
      <c r="AB76" s="12">
        <v>1664.8</v>
      </c>
      <c r="AC76" s="12">
        <v>1664.5</v>
      </c>
      <c r="AD76" s="12">
        <v>1661.1</v>
      </c>
      <c r="AE76" s="12">
        <v>1660.9</v>
      </c>
      <c r="AF76" s="12">
        <v>1660.8</v>
      </c>
      <c r="AG76" s="12">
        <v>1658.6</v>
      </c>
      <c r="AH76" s="12">
        <v>1658.4</v>
      </c>
      <c r="AI76" s="12">
        <v>1658.3</v>
      </c>
      <c r="AJ76" s="4">
        <v>1656</v>
      </c>
      <c r="AK76" s="4"/>
      <c r="AL76" s="4"/>
      <c r="AM76" s="4"/>
      <c r="AN76" s="4"/>
      <c r="AO76" s="4"/>
    </row>
    <row r="77" spans="1:41" ht="15">
      <c r="A77" s="1">
        <v>3</v>
      </c>
      <c r="B77" s="11">
        <v>23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>
        <v>2195</v>
      </c>
      <c r="N77" s="1">
        <v>1986.7</v>
      </c>
      <c r="O77" s="1">
        <v>1952.7</v>
      </c>
      <c r="P77" s="1">
        <v>1907.9</v>
      </c>
      <c r="Q77" s="1">
        <v>1891.9</v>
      </c>
      <c r="R77" s="12">
        <v>1848.6</v>
      </c>
      <c r="S77" s="12">
        <v>1843.5</v>
      </c>
      <c r="T77" s="12">
        <v>1842.4</v>
      </c>
      <c r="U77" s="12">
        <v>1829.5</v>
      </c>
      <c r="V77" s="12">
        <v>1826.9</v>
      </c>
      <c r="W77" s="12">
        <v>1826.4</v>
      </c>
      <c r="X77" s="12">
        <v>1821.5</v>
      </c>
      <c r="Y77" s="12">
        <v>1819.8</v>
      </c>
      <c r="Z77" s="12">
        <v>1819.4</v>
      </c>
      <c r="AA77" s="12">
        <v>1814.2</v>
      </c>
      <c r="AB77" s="12">
        <v>1813.7</v>
      </c>
      <c r="AC77" s="12">
        <v>1813.4</v>
      </c>
      <c r="AD77" s="12">
        <v>1890.4</v>
      </c>
      <c r="AE77" s="12">
        <v>1809.3</v>
      </c>
      <c r="AF77" s="12">
        <v>1809.1</v>
      </c>
      <c r="AG77" s="12">
        <v>1806.6</v>
      </c>
      <c r="AH77" s="12">
        <v>1806.4</v>
      </c>
      <c r="AI77" s="12">
        <v>1806.3</v>
      </c>
      <c r="AJ77" s="4">
        <v>1803.7</v>
      </c>
      <c r="AK77" s="4">
        <v>1803.6</v>
      </c>
      <c r="AL77" s="4">
        <v>1803.5</v>
      </c>
      <c r="AM77" s="4"/>
      <c r="AN77" s="4"/>
      <c r="AO77" s="4"/>
    </row>
    <row r="78" spans="1:41" ht="15">
      <c r="A78" s="1">
        <v>3.125</v>
      </c>
      <c r="B78" s="11">
        <v>24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>
        <v>2187.2</v>
      </c>
      <c r="O78" s="1">
        <v>2143.7</v>
      </c>
      <c r="P78" s="1">
        <v>2086.4</v>
      </c>
      <c r="Q78" s="1">
        <v>2066.1</v>
      </c>
      <c r="R78" s="12">
        <v>2011.6</v>
      </c>
      <c r="S78" s="12">
        <v>2005.2</v>
      </c>
      <c r="T78" s="12">
        <v>2003.8</v>
      </c>
      <c r="U78" s="12">
        <v>1987.8</v>
      </c>
      <c r="V78" s="12">
        <v>1984.8</v>
      </c>
      <c r="W78" s="12">
        <v>1984.1</v>
      </c>
      <c r="X78" s="12">
        <v>1978.2</v>
      </c>
      <c r="Y78" s="12">
        <v>1976.2</v>
      </c>
      <c r="Z78" s="12">
        <v>1975.7</v>
      </c>
      <c r="AA78" s="12">
        <v>1969.6</v>
      </c>
      <c r="AB78" s="12">
        <v>1969.1</v>
      </c>
      <c r="AC78" s="12">
        <v>1968.7</v>
      </c>
      <c r="AD78" s="12">
        <v>1964.2</v>
      </c>
      <c r="AE78" s="12">
        <v>1964</v>
      </c>
      <c r="AF78" s="12">
        <v>1963.7</v>
      </c>
      <c r="AG78" s="12">
        <v>1961</v>
      </c>
      <c r="AH78" s="12">
        <v>1960.8</v>
      </c>
      <c r="AI78" s="12">
        <v>1960.6</v>
      </c>
      <c r="AJ78" s="4">
        <v>1957.7</v>
      </c>
      <c r="AK78" s="4">
        <v>1957.6</v>
      </c>
      <c r="AL78" s="4">
        <v>1957.5</v>
      </c>
      <c r="AM78" s="4"/>
      <c r="AN78" s="4"/>
      <c r="AO78" s="4"/>
    </row>
    <row r="79" spans="1:41" ht="15">
      <c r="A79" s="1">
        <v>3.25</v>
      </c>
      <c r="B79" s="11">
        <v>25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>
        <v>2404.3</v>
      </c>
      <c r="O79" s="1">
        <v>2349.1</v>
      </c>
      <c r="P79" s="1">
        <v>2276.6</v>
      </c>
      <c r="Q79" s="1">
        <v>2250.9</v>
      </c>
      <c r="R79" s="12">
        <v>2182.6</v>
      </c>
      <c r="S79" s="12">
        <v>2174.7</v>
      </c>
      <c r="T79" s="12">
        <v>2172.9</v>
      </c>
      <c r="U79" s="12">
        <v>2153.3</v>
      </c>
      <c r="V79" s="12">
        <v>2149.5</v>
      </c>
      <c r="W79" s="12">
        <v>2148.7</v>
      </c>
      <c r="X79" s="12">
        <v>2141.6</v>
      </c>
      <c r="Y79" s="12">
        <v>2139.2</v>
      </c>
      <c r="Z79" s="12">
        <v>2138.6</v>
      </c>
      <c r="AA79" s="12">
        <v>2131.5</v>
      </c>
      <c r="AB79" s="12">
        <v>2130.9</v>
      </c>
      <c r="AC79" s="12">
        <v>2130.4</v>
      </c>
      <c r="AD79" s="12">
        <v>2125.3</v>
      </c>
      <c r="AE79" s="12">
        <v>2125.1</v>
      </c>
      <c r="AF79" s="12">
        <v>2124.8</v>
      </c>
      <c r="AG79" s="12">
        <v>2121.8</v>
      </c>
      <c r="AH79" s="12">
        <v>2121.5</v>
      </c>
      <c r="AI79" s="12">
        <v>2121.3</v>
      </c>
      <c r="AJ79" s="4">
        <v>2118</v>
      </c>
      <c r="AK79" s="4">
        <v>2117.9</v>
      </c>
      <c r="AL79" s="4">
        <v>2117.8</v>
      </c>
      <c r="AM79" s="4"/>
      <c r="AN79" s="4"/>
      <c r="AO79" s="4"/>
    </row>
    <row r="80" spans="1:41" ht="15">
      <c r="A80" s="1">
        <v>3.375</v>
      </c>
      <c r="B80" s="11">
        <v>26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>
        <v>2639.5</v>
      </c>
      <c r="O80" s="1">
        <v>2570.3</v>
      </c>
      <c r="P80" s="1">
        <v>2479.1</v>
      </c>
      <c r="Q80" s="1">
        <v>2446.9</v>
      </c>
      <c r="R80" s="12">
        <v>2361.9</v>
      </c>
      <c r="S80" s="12">
        <v>2352.1</v>
      </c>
      <c r="T80" s="12">
        <v>2349.9</v>
      </c>
      <c r="U80" s="12">
        <v>2325.8</v>
      </c>
      <c r="V80" s="12">
        <v>2321.3</v>
      </c>
      <c r="W80" s="12">
        <v>2320.2</v>
      </c>
      <c r="X80" s="12">
        <v>2311.8</v>
      </c>
      <c r="Y80" s="12">
        <v>2308.9</v>
      </c>
      <c r="Z80" s="12">
        <v>2308.3</v>
      </c>
      <c r="AA80" s="12">
        <v>2300</v>
      </c>
      <c r="AB80" s="12">
        <v>2299.3</v>
      </c>
      <c r="AC80" s="12">
        <v>2298.7</v>
      </c>
      <c r="AD80" s="12">
        <v>2292.9</v>
      </c>
      <c r="AE80" s="12">
        <v>2292.7</v>
      </c>
      <c r="AF80" s="12">
        <v>2292.4</v>
      </c>
      <c r="AG80" s="12">
        <v>2288.9</v>
      </c>
      <c r="AH80" s="12">
        <v>2288.6</v>
      </c>
      <c r="AI80" s="12">
        <v>2288.4</v>
      </c>
      <c r="AJ80" s="4">
        <v>2284.7</v>
      </c>
      <c r="AK80" s="4">
        <v>2284.6</v>
      </c>
      <c r="AL80" s="4">
        <v>2284.5</v>
      </c>
      <c r="AM80" s="4"/>
      <c r="AN80" s="4"/>
      <c r="AO80" s="4"/>
    </row>
    <row r="81" spans="1:41" ht="15">
      <c r="A81" s="1">
        <v>3.5</v>
      </c>
      <c r="B81" s="11">
        <v>27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>
        <v>2895.6</v>
      </c>
      <c r="O81" s="1">
        <v>2808.6</v>
      </c>
      <c r="P81" s="1">
        <v>2695.1</v>
      </c>
      <c r="Q81" s="1">
        <v>2655</v>
      </c>
      <c r="R81" s="12">
        <v>2549.8</v>
      </c>
      <c r="S81" s="12">
        <v>2537.7</v>
      </c>
      <c r="T81" s="12">
        <v>2535.1</v>
      </c>
      <c r="U81" s="12">
        <v>2505.7</v>
      </c>
      <c r="V81" s="12">
        <v>2500.2</v>
      </c>
      <c r="W81" s="12">
        <v>2498.9</v>
      </c>
      <c r="X81" s="12">
        <v>2488.85</v>
      </c>
      <c r="Y81" s="12">
        <v>2485.4</v>
      </c>
      <c r="Z81" s="12">
        <v>2484.6</v>
      </c>
      <c r="AA81" s="12">
        <v>2475</v>
      </c>
      <c r="AB81" s="12">
        <v>2474.1</v>
      </c>
      <c r="AC81" s="12">
        <v>2473.5</v>
      </c>
      <c r="AD81" s="12">
        <v>2466.9</v>
      </c>
      <c r="AE81" s="12">
        <v>2466.7</v>
      </c>
      <c r="AF81" s="12">
        <v>2466.3</v>
      </c>
      <c r="AG81" s="12">
        <v>2462.5</v>
      </c>
      <c r="AH81" s="12">
        <v>2462.1</v>
      </c>
      <c r="AI81" s="12">
        <v>2461.9</v>
      </c>
      <c r="AJ81" s="4">
        <v>2457.8</v>
      </c>
      <c r="AK81" s="4">
        <v>2457.7</v>
      </c>
      <c r="AL81" s="4">
        <v>2457.5</v>
      </c>
      <c r="AM81" s="4"/>
      <c r="AN81" s="4"/>
      <c r="AO81" s="4"/>
    </row>
    <row r="82" spans="1:41" ht="15">
      <c r="A82" s="1">
        <v>3.625</v>
      </c>
      <c r="B82" s="11">
        <v>28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>
        <v>3180.9</v>
      </c>
      <c r="O82" s="1">
        <v>3066</v>
      </c>
      <c r="P82" s="1">
        <v>2925.7</v>
      </c>
      <c r="Q82" s="1">
        <v>2876.1</v>
      </c>
      <c r="R82" s="12">
        <v>2746.6</v>
      </c>
      <c r="S82" s="12">
        <v>2731.9</v>
      </c>
      <c r="T82" s="12">
        <v>2728.6</v>
      </c>
      <c r="U82" s="12">
        <v>2692.9</v>
      </c>
      <c r="V82" s="12">
        <v>2686.3</v>
      </c>
      <c r="W82" s="12">
        <v>2684.8</v>
      </c>
      <c r="X82" s="12">
        <v>2672.7</v>
      </c>
      <c r="Y82" s="12">
        <v>2668.7</v>
      </c>
      <c r="Z82" s="12">
        <v>2667.8</v>
      </c>
      <c r="AA82" s="12">
        <v>2656.5</v>
      </c>
      <c r="AB82" s="12">
        <v>2655.6</v>
      </c>
      <c r="AC82" s="12">
        <v>2654.9</v>
      </c>
      <c r="AD82" s="12">
        <v>2647.4</v>
      </c>
      <c r="AE82" s="12">
        <v>2647.1</v>
      </c>
      <c r="AF82" s="12">
        <v>2646.7</v>
      </c>
      <c r="AG82" s="12">
        <v>2642.4</v>
      </c>
      <c r="AH82" s="12">
        <v>2642</v>
      </c>
      <c r="AI82" s="12">
        <v>2641.8</v>
      </c>
      <c r="AJ82" s="4">
        <v>2637.2</v>
      </c>
      <c r="AK82" s="4">
        <v>2637.1</v>
      </c>
      <c r="AL82" s="4">
        <v>2636.9</v>
      </c>
      <c r="AM82" s="4"/>
      <c r="AN82" s="4"/>
      <c r="AO82" s="4"/>
    </row>
    <row r="83" spans="1:41" ht="15">
      <c r="A83" s="1">
        <v>3.75</v>
      </c>
      <c r="B83" s="11">
        <v>29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3346.4</v>
      </c>
      <c r="P83" s="1">
        <v>3172.2</v>
      </c>
      <c r="Q83" s="1">
        <v>3111.2</v>
      </c>
      <c r="R83" s="12">
        <v>2952.7</v>
      </c>
      <c r="S83" s="12">
        <v>2934.8</v>
      </c>
      <c r="T83" s="12">
        <v>2930.9</v>
      </c>
      <c r="U83" s="12">
        <v>2887.7</v>
      </c>
      <c r="V83" s="12">
        <v>2879.7</v>
      </c>
      <c r="W83" s="12">
        <v>2878</v>
      </c>
      <c r="X83" s="12">
        <v>2863.5</v>
      </c>
      <c r="Y83" s="12">
        <v>2858.9</v>
      </c>
      <c r="Z83" s="12">
        <v>2857.8</v>
      </c>
      <c r="AA83" s="12">
        <v>2844.7</v>
      </c>
      <c r="AB83" s="12">
        <v>2843.6</v>
      </c>
      <c r="AC83" s="12">
        <v>2842.8</v>
      </c>
      <c r="AD83" s="12">
        <v>2834.3</v>
      </c>
      <c r="AE83" s="12">
        <v>2834</v>
      </c>
      <c r="AF83" s="12">
        <v>2833.5</v>
      </c>
      <c r="AG83" s="12">
        <v>2828.8</v>
      </c>
      <c r="AH83" s="12">
        <v>2828.3</v>
      </c>
      <c r="AI83" s="12">
        <v>2828</v>
      </c>
      <c r="AJ83" s="4">
        <v>2823</v>
      </c>
      <c r="AK83" s="4">
        <v>2822.9</v>
      </c>
      <c r="AL83" s="4">
        <v>2822.7</v>
      </c>
      <c r="AM83" s="4"/>
      <c r="AN83" s="4"/>
      <c r="AO83" s="4"/>
    </row>
    <row r="84" spans="1:41" ht="15">
      <c r="A84" s="1">
        <v>3.875</v>
      </c>
      <c r="B84" s="11">
        <v>30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3658.9</v>
      </c>
      <c r="P84" s="1">
        <v>3435.8</v>
      </c>
      <c r="Q84" s="1">
        <v>3361.6</v>
      </c>
      <c r="R84" s="12">
        <v>3168.4</v>
      </c>
      <c r="S84" s="12">
        <v>3147</v>
      </c>
      <c r="T84" s="12">
        <v>3142.2</v>
      </c>
      <c r="U84" s="12">
        <v>3090.2</v>
      </c>
      <c r="V84" s="12">
        <v>3080.7</v>
      </c>
      <c r="W84" s="12">
        <v>3078.6</v>
      </c>
      <c r="X84" s="12">
        <v>3061.5</v>
      </c>
      <c r="Y84" s="12">
        <v>3056</v>
      </c>
      <c r="Z84" s="12">
        <v>3054.7</v>
      </c>
      <c r="AA84" s="12">
        <v>3039.4</v>
      </c>
      <c r="AB84" s="12">
        <v>3038.2</v>
      </c>
      <c r="AC84" s="12">
        <v>3037.3</v>
      </c>
      <c r="AD84" s="12">
        <v>3027.7</v>
      </c>
      <c r="AE84" s="12">
        <v>3027.3</v>
      </c>
      <c r="AF84" s="12">
        <v>3026.8</v>
      </c>
      <c r="AG84" s="12">
        <v>3021.5</v>
      </c>
      <c r="AH84" s="12">
        <v>3021</v>
      </c>
      <c r="AI84" s="12">
        <v>3020.7</v>
      </c>
      <c r="AJ84" s="4">
        <v>3015.2</v>
      </c>
      <c r="AK84" s="4">
        <v>3015</v>
      </c>
      <c r="AL84" s="4">
        <v>3014.8</v>
      </c>
      <c r="AM84" s="4"/>
      <c r="AN84" s="4"/>
      <c r="AO84" s="4"/>
    </row>
    <row r="85" spans="1:41" ht="15">
      <c r="A85" s="1">
        <v>4</v>
      </c>
      <c r="B85" s="11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>
        <v>3718.3</v>
      </c>
      <c r="Q85" s="1">
        <v>3628.3</v>
      </c>
      <c r="R85" s="12">
        <v>3394.4</v>
      </c>
      <c r="S85" s="12">
        <v>3368.6</v>
      </c>
      <c r="T85" s="12">
        <v>3362.9</v>
      </c>
      <c r="U85" s="12">
        <v>3300.7</v>
      </c>
      <c r="V85" s="12">
        <v>3289.4</v>
      </c>
      <c r="W85" s="12">
        <v>3256.8</v>
      </c>
      <c r="X85" s="12">
        <v>3266.5</v>
      </c>
      <c r="Y85" s="12">
        <v>3260.1</v>
      </c>
      <c r="Z85" s="12">
        <v>3258.5</v>
      </c>
      <c r="AA85" s="12">
        <v>3240.9</v>
      </c>
      <c r="AB85" s="12">
        <v>3239.5</v>
      </c>
      <c r="AC85" s="12">
        <v>3238.4</v>
      </c>
      <c r="AD85" s="12">
        <v>3227.6</v>
      </c>
      <c r="AE85" s="12">
        <v>3227.2</v>
      </c>
      <c r="AF85" s="12">
        <v>3226.6</v>
      </c>
      <c r="AG85" s="12">
        <v>3220.7</v>
      </c>
      <c r="AH85" s="12">
        <v>3220.2</v>
      </c>
      <c r="AI85" s="12">
        <v>3219.8</v>
      </c>
      <c r="AJ85" s="4">
        <v>3213.8</v>
      </c>
      <c r="AK85" s="4">
        <v>3213.5</v>
      </c>
      <c r="AL85" s="4">
        <v>3213.3</v>
      </c>
      <c r="AM85" s="4"/>
      <c r="AN85" s="4"/>
      <c r="AO85" s="4"/>
    </row>
    <row r="86" spans="1:41" ht="15">
      <c r="A86" s="1">
        <v>4.25</v>
      </c>
      <c r="B86" s="11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>
        <v>4354.9</v>
      </c>
      <c r="Q86" s="1">
        <v>4216.7</v>
      </c>
      <c r="R86" s="12">
        <v>3879.5</v>
      </c>
      <c r="S86" s="12">
        <v>3842.4</v>
      </c>
      <c r="T86" s="12">
        <v>3834.2</v>
      </c>
      <c r="U86" s="12">
        <v>3746.3</v>
      </c>
      <c r="V86" s="12">
        <v>3730.3</v>
      </c>
      <c r="W86" s="12">
        <v>3726.8</v>
      </c>
      <c r="X86" s="12">
        <v>3698.6</v>
      </c>
      <c r="Y86" s="12">
        <v>3689.7</v>
      </c>
      <c r="Z86" s="12">
        <v>3687.6</v>
      </c>
      <c r="AA86" s="12">
        <v>3663.9</v>
      </c>
      <c r="AB86" s="12">
        <v>3662</v>
      </c>
      <c r="AC86" s="12">
        <v>3660.6</v>
      </c>
      <c r="AD86" s="12">
        <v>3646.8</v>
      </c>
      <c r="AE86" s="12">
        <v>3646.3</v>
      </c>
      <c r="AF86" s="12">
        <v>3645.6</v>
      </c>
      <c r="AG86" s="12">
        <v>3638.4</v>
      </c>
      <c r="AH86" s="12">
        <v>3637.7</v>
      </c>
      <c r="AI86" s="12">
        <v>3637.3</v>
      </c>
      <c r="AJ86" s="4">
        <v>3630</v>
      </c>
      <c r="AK86" s="4">
        <v>3629.8</v>
      </c>
      <c r="AL86" s="4">
        <v>3629.5</v>
      </c>
      <c r="AM86" s="4"/>
      <c r="AN86" s="4"/>
      <c r="AO86" s="4"/>
    </row>
    <row r="87" spans="1:41" ht="15">
      <c r="A87" s="1">
        <v>4.5</v>
      </c>
      <c r="B87" s="11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v>4901</v>
      </c>
      <c r="R87" s="12">
        <v>4412.9</v>
      </c>
      <c r="S87" s="12">
        <v>4360.6</v>
      </c>
      <c r="T87" s="12">
        <v>4349.1</v>
      </c>
      <c r="U87" s="12">
        <v>4226.3</v>
      </c>
      <c r="V87" s="12">
        <v>4204.2</v>
      </c>
      <c r="W87" s="12">
        <v>4199.3</v>
      </c>
      <c r="X87" s="12">
        <v>4160.5</v>
      </c>
      <c r="Y87" s="12">
        <v>4148.5</v>
      </c>
      <c r="Z87" s="12">
        <v>4145.6</v>
      </c>
      <c r="AA87" s="12">
        <v>4114</v>
      </c>
      <c r="AB87" s="12">
        <v>4111.6</v>
      </c>
      <c r="AC87" s="12">
        <v>4109.8</v>
      </c>
      <c r="AD87" s="12">
        <v>4092.2</v>
      </c>
      <c r="AE87" s="12">
        <v>4091.6</v>
      </c>
      <c r="AF87" s="12">
        <v>4090.7</v>
      </c>
      <c r="AG87" s="12">
        <v>4081.9</v>
      </c>
      <c r="AH87" s="12">
        <v>4081.1</v>
      </c>
      <c r="AI87" s="12">
        <v>4080.6</v>
      </c>
      <c r="AJ87" s="4">
        <v>4071.8</v>
      </c>
      <c r="AK87" s="4">
        <v>4071.5</v>
      </c>
      <c r="AL87" s="4">
        <v>4071.2</v>
      </c>
      <c r="AM87" s="4"/>
      <c r="AN87" s="4"/>
      <c r="AO87" s="4"/>
    </row>
    <row r="88" spans="1:41" ht="15">
      <c r="A88" s="1">
        <v>4.75</v>
      </c>
      <c r="B88" s="11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2">
        <v>5000.8</v>
      </c>
      <c r="S88" s="12">
        <v>4928.2</v>
      </c>
      <c r="T88" s="12">
        <v>4912.4</v>
      </c>
      <c r="U88" s="12">
        <v>4742.9</v>
      </c>
      <c r="V88" s="12">
        <v>4712.9</v>
      </c>
      <c r="W88" s="12">
        <v>4706.3</v>
      </c>
      <c r="X88" s="12">
        <v>4653.6</v>
      </c>
      <c r="Y88" s="12">
        <v>4637.4</v>
      </c>
      <c r="Z88" s="12">
        <v>4633.6</v>
      </c>
      <c r="AA88" s="12">
        <v>4591.6</v>
      </c>
      <c r="AB88" s="12">
        <v>4588.5</v>
      </c>
      <c r="AC88" s="12">
        <v>4586.1</v>
      </c>
      <c r="AD88" s="12">
        <v>4563.9</v>
      </c>
      <c r="AE88" s="12">
        <v>4563</v>
      </c>
      <c r="AF88" s="12">
        <v>4562</v>
      </c>
      <c r="AG88" s="12">
        <v>4551.2</v>
      </c>
      <c r="AH88" s="12">
        <v>4550.2</v>
      </c>
      <c r="AI88" s="12">
        <v>4549.6</v>
      </c>
      <c r="AJ88" s="4">
        <v>4539.3</v>
      </c>
      <c r="AK88" s="4">
        <v>4538.9</v>
      </c>
      <c r="AL88" s="4">
        <v>4538.5</v>
      </c>
      <c r="AM88" s="4"/>
      <c r="AN88" s="4"/>
      <c r="AO88" s="4"/>
    </row>
    <row r="89" spans="1:41" ht="15">
      <c r="A89" s="1">
        <v>5</v>
      </c>
      <c r="B89" s="11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2">
        <v>5650.2</v>
      </c>
      <c r="S89" s="12">
        <v>5551.2</v>
      </c>
      <c r="T89" s="12">
        <v>5529.6</v>
      </c>
      <c r="U89" s="12">
        <v>5298.9</v>
      </c>
      <c r="V89" s="12">
        <v>5258.6</v>
      </c>
      <c r="W89" s="12">
        <v>5249.7</v>
      </c>
      <c r="X89" s="12">
        <v>5179.2</v>
      </c>
      <c r="Y89" s="12">
        <v>5157.5</v>
      </c>
      <c r="Z89" s="12">
        <v>5152.4</v>
      </c>
      <c r="AA89" s="12">
        <v>5097.3</v>
      </c>
      <c r="AB89" s="12">
        <v>5093.2</v>
      </c>
      <c r="AC89" s="12">
        <v>5090.2</v>
      </c>
      <c r="AD89" s="12">
        <v>5062</v>
      </c>
      <c r="AE89" s="12">
        <v>5061</v>
      </c>
      <c r="AF89" s="12">
        <v>5059.7</v>
      </c>
      <c r="AG89" s="12">
        <v>5046.5</v>
      </c>
      <c r="AH89" s="12">
        <v>5045.3</v>
      </c>
      <c r="AI89" s="12">
        <v>5044.6</v>
      </c>
      <c r="AJ89" s="4">
        <v>5032.4</v>
      </c>
      <c r="AK89" s="4">
        <v>5031.9</v>
      </c>
      <c r="AL89" s="4">
        <v>5031.5</v>
      </c>
      <c r="AM89" s="4"/>
      <c r="AN89" s="4"/>
      <c r="AO89" s="4"/>
    </row>
    <row r="90" spans="1:41" ht="15">
      <c r="A90" s="1">
        <v>5.25</v>
      </c>
      <c r="B90" s="11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2">
        <v>6369.4</v>
      </c>
      <c r="S90" s="12">
        <v>6236.5</v>
      </c>
      <c r="T90" s="12">
        <v>6207.5</v>
      </c>
      <c r="U90" s="12">
        <v>5897.8</v>
      </c>
      <c r="V90" s="12">
        <v>5843.8</v>
      </c>
      <c r="W90" s="12">
        <v>5832</v>
      </c>
      <c r="X90" s="12">
        <v>5738.7</v>
      </c>
      <c r="Y90" s="12">
        <v>5710.1</v>
      </c>
      <c r="Z90" s="12">
        <v>5703.3</v>
      </c>
      <c r="AA90" s="12">
        <v>5631.5</v>
      </c>
      <c r="AB90" s="12">
        <v>5626.2</v>
      </c>
      <c r="AC90" s="12">
        <v>5622.4</v>
      </c>
      <c r="AD90" s="12">
        <v>5586.7</v>
      </c>
      <c r="AE90" s="12">
        <v>5585.5</v>
      </c>
      <c r="AF90" s="12">
        <v>5583.9</v>
      </c>
      <c r="AG90" s="12">
        <v>5567.9</v>
      </c>
      <c r="AH90" s="12">
        <v>5566.5</v>
      </c>
      <c r="AI90" s="12">
        <v>5565.6</v>
      </c>
      <c r="AJ90" s="4">
        <v>5551.1</v>
      </c>
      <c r="AK90" s="4">
        <v>5550.6</v>
      </c>
      <c r="AL90" s="4">
        <v>5550.1</v>
      </c>
      <c r="AM90" s="4"/>
      <c r="AN90" s="4"/>
      <c r="AO90" s="4"/>
    </row>
    <row r="91" spans="1:41" ht="15">
      <c r="A91" s="1">
        <v>5.5</v>
      </c>
      <c r="B91" s="11">
        <v>37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2">
        <v>7171.1</v>
      </c>
      <c r="S91" s="12">
        <v>6992.2</v>
      </c>
      <c r="T91" s="12">
        <v>6953.7</v>
      </c>
      <c r="U91" s="12">
        <v>6543.6</v>
      </c>
      <c r="V91" s="12">
        <v>6472</v>
      </c>
      <c r="W91" s="12">
        <v>6456.4</v>
      </c>
      <c r="X91" s="12">
        <v>6334.1</v>
      </c>
      <c r="Y91" s="12">
        <v>6296.8</v>
      </c>
      <c r="Z91" s="12">
        <v>6288.1</v>
      </c>
      <c r="AA91" s="12">
        <v>6194.9</v>
      </c>
      <c r="AB91" s="12">
        <v>6188.2</v>
      </c>
      <c r="AC91" s="12">
        <v>6183.2</v>
      </c>
      <c r="AD91" s="12">
        <v>6138.4</v>
      </c>
      <c r="AE91" s="12">
        <v>6136.9</v>
      </c>
      <c r="AF91" s="12">
        <v>6134.9</v>
      </c>
      <c r="AG91" s="12">
        <v>6115.4</v>
      </c>
      <c r="AH91" s="12">
        <v>6113.8</v>
      </c>
      <c r="AI91" s="12">
        <v>6112.7</v>
      </c>
      <c r="AJ91" s="4">
        <v>6095.7</v>
      </c>
      <c r="AK91" s="4">
        <v>6095.1</v>
      </c>
      <c r="AL91" s="4">
        <v>6094.5</v>
      </c>
      <c r="AM91" s="4"/>
      <c r="AN91" s="4"/>
      <c r="AO91" s="4"/>
    </row>
    <row r="92" spans="1:41" ht="15">
      <c r="A92" s="1">
        <v>5.75</v>
      </c>
      <c r="B92" s="11">
        <v>38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2"/>
      <c r="S92" s="12">
        <v>7830.2</v>
      </c>
      <c r="T92" s="12">
        <v>7778</v>
      </c>
      <c r="U92" s="12">
        <v>7240.6</v>
      </c>
      <c r="V92" s="12">
        <v>7147.1</v>
      </c>
      <c r="W92" s="12">
        <v>7126.7</v>
      </c>
      <c r="X92" s="12">
        <v>6967.3</v>
      </c>
      <c r="Y92" s="12">
        <v>6919.2</v>
      </c>
      <c r="Z92" s="12">
        <v>6908</v>
      </c>
      <c r="AA92" s="12">
        <v>6788.3</v>
      </c>
      <c r="AB92" s="12">
        <v>6779.8</v>
      </c>
      <c r="AC92" s="12">
        <v>6773.5</v>
      </c>
      <c r="AD92" s="12">
        <v>6717.2</v>
      </c>
      <c r="AE92" s="12">
        <v>6715.4</v>
      </c>
      <c r="AF92" s="12">
        <v>6713</v>
      </c>
      <c r="AG92" s="12">
        <v>6689.3</v>
      </c>
      <c r="AH92" s="12">
        <v>6687.3</v>
      </c>
      <c r="AI92" s="12">
        <v>6686.1</v>
      </c>
      <c r="AJ92" s="4">
        <v>6666</v>
      </c>
      <c r="AK92" s="4">
        <v>6665.4</v>
      </c>
      <c r="AL92" s="4">
        <v>6664.7</v>
      </c>
      <c r="AM92" s="4"/>
      <c r="AN92" s="4"/>
      <c r="AO92" s="4"/>
    </row>
    <row r="93" spans="1:41" ht="15">
      <c r="A93" s="1">
        <v>6</v>
      </c>
      <c r="B93" s="11">
        <v>39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2"/>
      <c r="S93" s="12"/>
      <c r="T93" s="12">
        <v>8707.2</v>
      </c>
      <c r="U93" s="12">
        <v>7994.1</v>
      </c>
      <c r="V93" s="12">
        <v>7873.1</v>
      </c>
      <c r="W93" s="12">
        <v>7846.9</v>
      </c>
      <c r="X93" s="12">
        <v>7640.8</v>
      </c>
      <c r="Y93" s="12">
        <v>7579.2</v>
      </c>
      <c r="Z93" s="12">
        <v>7564.9</v>
      </c>
      <c r="AA93" s="12">
        <v>7412.5</v>
      </c>
      <c r="AB93" s="12">
        <v>7401.7</v>
      </c>
      <c r="AC93" s="12">
        <v>7393.8</v>
      </c>
      <c r="AD93" s="12">
        <v>7323.6</v>
      </c>
      <c r="AE93" s="12">
        <v>7321.3</v>
      </c>
      <c r="AF93" s="12">
        <v>7318.3</v>
      </c>
      <c r="AG93" s="12">
        <v>7289.6</v>
      </c>
      <c r="AH93" s="12">
        <v>7287.3</v>
      </c>
      <c r="AI93" s="12">
        <v>7285.8</v>
      </c>
      <c r="AJ93" s="4">
        <v>7262.3</v>
      </c>
      <c r="AK93" s="4">
        <v>7261.5</v>
      </c>
      <c r="AL93" s="4">
        <v>7260.7</v>
      </c>
      <c r="AM93" s="4"/>
      <c r="AN93" s="4"/>
      <c r="AO93" s="4"/>
    </row>
    <row r="94" spans="1:41" ht="15">
      <c r="A94" s="1">
        <v>6.25</v>
      </c>
      <c r="B94" s="11">
        <v>40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2"/>
      <c r="S94" s="12"/>
      <c r="T94" s="12"/>
      <c r="U94" s="12">
        <v>8809.8</v>
      </c>
      <c r="V94" s="12">
        <v>8655</v>
      </c>
      <c r="W94" s="12">
        <v>8621.3</v>
      </c>
      <c r="X94" s="12">
        <v>8357.8</v>
      </c>
      <c r="Y94" s="12">
        <v>8279.1</v>
      </c>
      <c r="Z94" s="12">
        <v>8260.9</v>
      </c>
      <c r="AA94" s="12">
        <v>8068.5</v>
      </c>
      <c r="AB94" s="12">
        <v>8154.9</v>
      </c>
      <c r="AC94" s="12">
        <v>8045</v>
      </c>
      <c r="AD94" s="12">
        <v>7957.7</v>
      </c>
      <c r="AE94" s="12">
        <v>7954.9</v>
      </c>
      <c r="AF94" s="12">
        <v>7951.3</v>
      </c>
      <c r="AG94" s="12">
        <v>7916.6</v>
      </c>
      <c r="AH94" s="12">
        <v>7913.8</v>
      </c>
      <c r="AI94" s="12">
        <v>7912.1</v>
      </c>
      <c r="AJ94" s="4">
        <v>7884.5</v>
      </c>
      <c r="AK94" s="4">
        <v>7883.6</v>
      </c>
      <c r="AL94" s="4">
        <v>7882.7</v>
      </c>
      <c r="AM94" s="4"/>
      <c r="AN94" s="4"/>
      <c r="AO94" s="4"/>
    </row>
    <row r="95" spans="1:41" ht="15">
      <c r="A95" s="1">
        <v>6.5</v>
      </c>
      <c r="B95" s="11">
        <v>41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2"/>
      <c r="S95" s="12"/>
      <c r="T95" s="12"/>
      <c r="U95" s="12">
        <v>9694.5</v>
      </c>
      <c r="V95" s="12">
        <v>9498.3</v>
      </c>
      <c r="W95" s="12">
        <v>9455.5</v>
      </c>
      <c r="X95" s="12">
        <v>9121.6</v>
      </c>
      <c r="Y95" s="12">
        <v>9021.9</v>
      </c>
      <c r="Z95" s="12">
        <v>8998.9</v>
      </c>
      <c r="AA95" s="12">
        <v>8757.5</v>
      </c>
      <c r="AB95" s="12">
        <v>8740.5</v>
      </c>
      <c r="AC95" s="12">
        <v>8728.1</v>
      </c>
      <c r="AD95" s="12">
        <v>8620.2</v>
      </c>
      <c r="AE95" s="12">
        <v>8616.7</v>
      </c>
      <c r="AF95" s="12">
        <v>8612.4</v>
      </c>
      <c r="AG95" s="12">
        <v>8570.5</v>
      </c>
      <c r="AH95" s="12">
        <v>8567.1</v>
      </c>
      <c r="AI95" s="12">
        <v>8565</v>
      </c>
      <c r="AJ95" s="4">
        <v>8532.7</v>
      </c>
      <c r="AK95" s="4">
        <v>8531.6</v>
      </c>
      <c r="AL95" s="4">
        <v>8530.6</v>
      </c>
      <c r="AM95" s="4"/>
      <c r="AN95" s="4"/>
      <c r="AO95" s="4"/>
    </row>
    <row r="96" spans="1:41" ht="15">
      <c r="A96" s="1">
        <v>6.75</v>
      </c>
      <c r="B96" s="11">
        <v>42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2"/>
      <c r="S96" s="12"/>
      <c r="T96" s="12"/>
      <c r="U96" s="12">
        <v>10656</v>
      </c>
      <c r="V96" s="12">
        <v>10409</v>
      </c>
      <c r="W96" s="12">
        <v>10355</v>
      </c>
      <c r="X96" s="12">
        <v>9935.9</v>
      </c>
      <c r="Y96" s="12">
        <v>9810.7</v>
      </c>
      <c r="Z96" s="12">
        <v>9781.8</v>
      </c>
      <c r="AA96" s="12">
        <v>9480.6</v>
      </c>
      <c r="AB96" s="12">
        <v>9459.6</v>
      </c>
      <c r="AC96" s="12">
        <v>9444.2</v>
      </c>
      <c r="AD96" s="12">
        <v>9311.3</v>
      </c>
      <c r="AE96" s="12">
        <v>9307.1</v>
      </c>
      <c r="AF96" s="12">
        <v>9301.8</v>
      </c>
      <c r="AG96" s="12">
        <v>9251.3</v>
      </c>
      <c r="AH96" s="12">
        <v>9247.4</v>
      </c>
      <c r="AI96" s="12">
        <v>9244.9</v>
      </c>
      <c r="AJ96" s="4">
        <v>9207</v>
      </c>
      <c r="AK96" s="4">
        <v>9205.8</v>
      </c>
      <c r="AL96" s="4">
        <v>9204.6</v>
      </c>
      <c r="AM96" s="4"/>
      <c r="AN96" s="4"/>
      <c r="AO96" s="4"/>
    </row>
    <row r="97" spans="1:41" ht="15">
      <c r="A97" s="1">
        <v>7</v>
      </c>
      <c r="B97" s="11">
        <v>43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2"/>
      <c r="S97" s="12"/>
      <c r="T97" s="12"/>
      <c r="U97" s="12">
        <v>11713</v>
      </c>
      <c r="V97" s="12">
        <v>11394</v>
      </c>
      <c r="W97" s="12">
        <v>11327</v>
      </c>
      <c r="X97" s="12">
        <v>10805</v>
      </c>
      <c r="Y97" s="12">
        <v>10649</v>
      </c>
      <c r="Z97" s="12">
        <v>10613</v>
      </c>
      <c r="AA97" s="12">
        <v>10239</v>
      </c>
      <c r="AB97" s="12">
        <v>10213</v>
      </c>
      <c r="AC97" s="12">
        <v>10194</v>
      </c>
      <c r="AD97" s="12">
        <v>10032</v>
      </c>
      <c r="AE97" s="12">
        <v>10027</v>
      </c>
      <c r="AF97" s="12">
        <v>10020</v>
      </c>
      <c r="AG97" s="12">
        <v>9959.5</v>
      </c>
      <c r="AH97" s="12">
        <v>9954.8</v>
      </c>
      <c r="AI97" s="12">
        <v>9951.9</v>
      </c>
      <c r="AJ97" s="4">
        <v>9907.6</v>
      </c>
      <c r="AK97" s="4">
        <v>9906.2</v>
      </c>
      <c r="AL97" s="4">
        <v>9904.8</v>
      </c>
      <c r="AM97" s="4"/>
      <c r="AN97" s="4"/>
      <c r="AO97" s="4"/>
    </row>
    <row r="98" spans="1:41" ht="15">
      <c r="A98" s="1">
        <v>7.25</v>
      </c>
      <c r="B98" s="11">
        <v>44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2"/>
      <c r="S98" s="12"/>
      <c r="T98" s="12"/>
      <c r="U98" s="12"/>
      <c r="V98" s="12">
        <v>12468</v>
      </c>
      <c r="W98" s="12">
        <v>12381</v>
      </c>
      <c r="X98" s="12">
        <v>11733</v>
      </c>
      <c r="Y98" s="12">
        <v>11540</v>
      </c>
      <c r="Z98" s="12">
        <v>11496</v>
      </c>
      <c r="AA98" s="12">
        <v>11035</v>
      </c>
      <c r="AB98" s="12">
        <v>11003</v>
      </c>
      <c r="AC98" s="12">
        <v>10980</v>
      </c>
      <c r="AD98" s="12">
        <v>10782</v>
      </c>
      <c r="AE98" s="12">
        <v>10776</v>
      </c>
      <c r="AF98" s="12">
        <v>10768</v>
      </c>
      <c r="AG98" s="12">
        <v>10695</v>
      </c>
      <c r="AH98" s="12">
        <v>10690</v>
      </c>
      <c r="AI98" s="12">
        <v>10686</v>
      </c>
      <c r="AJ98" s="4">
        <v>10634</v>
      </c>
      <c r="AK98" s="4">
        <v>10633</v>
      </c>
      <c r="AL98" s="4">
        <v>10631</v>
      </c>
      <c r="AM98" s="4"/>
      <c r="AN98" s="4"/>
      <c r="AO98" s="4"/>
    </row>
    <row r="99" spans="1:41" ht="15">
      <c r="A99" s="1">
        <v>7.5</v>
      </c>
      <c r="B99" s="11">
        <v>45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2"/>
      <c r="S99" s="12"/>
      <c r="T99" s="12"/>
      <c r="U99" s="12"/>
      <c r="V99" s="12">
        <v>13656</v>
      </c>
      <c r="W99" s="12">
        <v>13541</v>
      </c>
      <c r="X99" s="12">
        <v>12726</v>
      </c>
      <c r="Y99" s="12">
        <v>12489</v>
      </c>
      <c r="Z99" s="12">
        <v>12435</v>
      </c>
      <c r="AA99" s="12">
        <v>11870</v>
      </c>
      <c r="AB99" s="12">
        <v>11831</v>
      </c>
      <c r="AC99" s="12">
        <v>11803</v>
      </c>
      <c r="AD99" s="12">
        <v>11563</v>
      </c>
      <c r="AE99" s="12">
        <v>11555</v>
      </c>
      <c r="AF99" s="12">
        <v>11546</v>
      </c>
      <c r="AG99" s="12">
        <v>11459</v>
      </c>
      <c r="AH99" s="12">
        <v>11452</v>
      </c>
      <c r="AI99" s="12">
        <v>11448</v>
      </c>
      <c r="AJ99" s="4">
        <v>11388</v>
      </c>
      <c r="AK99" s="4">
        <v>11386</v>
      </c>
      <c r="AL99" s="4">
        <v>11384</v>
      </c>
      <c r="AM99" s="4"/>
      <c r="AN99" s="4"/>
      <c r="AO99" s="4"/>
    </row>
    <row r="100" spans="1:41" ht="15">
      <c r="A100" s="1">
        <v>7.75</v>
      </c>
      <c r="B100" s="11">
        <v>46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2"/>
      <c r="S100" s="12"/>
      <c r="T100" s="12"/>
      <c r="U100" s="12"/>
      <c r="V100" s="12"/>
      <c r="W100" s="12"/>
      <c r="X100" s="12">
        <v>13789</v>
      </c>
      <c r="Y100" s="12">
        <v>13500</v>
      </c>
      <c r="Z100" s="12">
        <v>13434</v>
      </c>
      <c r="AA100" s="12">
        <v>12745</v>
      </c>
      <c r="AB100" s="12">
        <v>12698</v>
      </c>
      <c r="AC100" s="12">
        <v>12664</v>
      </c>
      <c r="AD100" s="12">
        <v>12375</v>
      </c>
      <c r="AE100" s="12">
        <v>12366</v>
      </c>
      <c r="AF100" s="12">
        <v>12354</v>
      </c>
      <c r="AG100" s="12">
        <v>12251</v>
      </c>
      <c r="AH100" s="12">
        <v>12243</v>
      </c>
      <c r="AI100" s="12">
        <v>12238</v>
      </c>
      <c r="AJ100" s="4">
        <v>12168</v>
      </c>
      <c r="AK100" s="4">
        <v>12165</v>
      </c>
      <c r="AL100" s="4">
        <v>12163</v>
      </c>
      <c r="AM100" s="4"/>
      <c r="AN100" s="4"/>
      <c r="AO100" s="4"/>
    </row>
    <row r="101" spans="1:41" ht="15">
      <c r="A101" s="1">
        <v>8</v>
      </c>
      <c r="B101" s="11">
        <v>47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2"/>
      <c r="S101" s="12"/>
      <c r="T101" s="12"/>
      <c r="U101" s="12"/>
      <c r="V101" s="12"/>
      <c r="W101" s="12"/>
      <c r="X101" s="12">
        <v>14928</v>
      </c>
      <c r="Y101" s="12">
        <v>14579</v>
      </c>
      <c r="Z101" s="12">
        <v>14498</v>
      </c>
      <c r="AA101" s="12">
        <v>13664</v>
      </c>
      <c r="AB101" s="12">
        <v>13607</v>
      </c>
      <c r="AC101" s="12">
        <v>13566</v>
      </c>
      <c r="AD101" s="12">
        <v>13218</v>
      </c>
      <c r="AE101" s="12">
        <v>13208</v>
      </c>
      <c r="AF101" s="12">
        <v>13194</v>
      </c>
      <c r="AG101" s="12">
        <v>13071</v>
      </c>
      <c r="AH101" s="12">
        <v>13062</v>
      </c>
      <c r="AI101" s="12">
        <v>13056</v>
      </c>
      <c r="AJ101" s="4">
        <v>12974</v>
      </c>
      <c r="AK101" s="4">
        <v>12972</v>
      </c>
      <c r="AL101" s="4">
        <v>12969</v>
      </c>
      <c r="AM101" s="4"/>
      <c r="AN101" s="4"/>
      <c r="AO101" s="4"/>
    </row>
    <row r="102" spans="1:41" ht="15">
      <c r="A102" s="1">
        <v>8.25</v>
      </c>
      <c r="B102" s="11">
        <v>48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2"/>
      <c r="S102" s="12"/>
      <c r="T102" s="12"/>
      <c r="U102" s="12"/>
      <c r="V102" s="12"/>
      <c r="W102" s="12"/>
      <c r="X102" s="12">
        <v>16160</v>
      </c>
      <c r="Y102" s="12">
        <v>15730</v>
      </c>
      <c r="Z102" s="12">
        <v>15633</v>
      </c>
      <c r="AA102" s="12">
        <v>14629</v>
      </c>
      <c r="AB102" s="12">
        <v>14560</v>
      </c>
      <c r="AC102" s="12">
        <v>14511</v>
      </c>
      <c r="AD102" s="12">
        <v>14095</v>
      </c>
      <c r="AE102" s="12">
        <v>14082</v>
      </c>
      <c r="AF102" s="12">
        <v>14066</v>
      </c>
      <c r="AG102" s="12">
        <v>13921</v>
      </c>
      <c r="AH102" s="12">
        <v>13910</v>
      </c>
      <c r="AI102" s="4">
        <v>13903</v>
      </c>
      <c r="AJ102" s="4">
        <v>13808</v>
      </c>
      <c r="AK102" s="4">
        <v>13802</v>
      </c>
      <c r="AL102" s="4">
        <v>13802</v>
      </c>
      <c r="AM102" s="1"/>
      <c r="AN102" s="1"/>
      <c r="AO102" s="1"/>
    </row>
    <row r="103" spans="1:41" ht="15">
      <c r="A103" s="1">
        <v>8.5</v>
      </c>
      <c r="B103" s="11">
        <v>49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2"/>
      <c r="S103" s="12"/>
      <c r="T103" s="12"/>
      <c r="U103" s="12"/>
      <c r="V103" s="12"/>
      <c r="W103" s="12"/>
      <c r="X103" s="12">
        <v>17508</v>
      </c>
      <c r="Y103" s="12">
        <v>16963</v>
      </c>
      <c r="Z103" s="12">
        <v>16845</v>
      </c>
      <c r="AA103" s="12">
        <v>15642</v>
      </c>
      <c r="AB103" s="12">
        <v>15560</v>
      </c>
      <c r="AC103" s="12">
        <v>15501</v>
      </c>
      <c r="AD103" s="12">
        <v>15006</v>
      </c>
      <c r="AE103" s="12">
        <v>14991</v>
      </c>
      <c r="AF103" s="12">
        <v>14972</v>
      </c>
      <c r="AG103" s="12">
        <v>14800</v>
      </c>
      <c r="AH103" s="12">
        <v>14787</v>
      </c>
      <c r="AI103" s="4">
        <v>14779</v>
      </c>
      <c r="AJ103" s="4">
        <v>14668</v>
      </c>
      <c r="AK103" s="4">
        <v>14665</v>
      </c>
      <c r="AL103" s="4">
        <v>14662</v>
      </c>
      <c r="AM103" s="1"/>
      <c r="AN103" s="1"/>
      <c r="AO103" s="1"/>
    </row>
    <row r="104" spans="1:41" ht="15">
      <c r="A104" s="1">
        <v>8.75</v>
      </c>
      <c r="B104" s="11">
        <v>50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2"/>
      <c r="S104" s="12"/>
      <c r="T104" s="12"/>
      <c r="U104" s="12"/>
      <c r="V104" s="12"/>
      <c r="W104" s="12"/>
      <c r="X104" s="12"/>
      <c r="Y104" s="12">
        <v>18297</v>
      </c>
      <c r="Z104" s="12">
        <v>18148</v>
      </c>
      <c r="AA104" s="12">
        <v>16707</v>
      </c>
      <c r="AB104" s="12">
        <v>16610</v>
      </c>
      <c r="AC104" s="12">
        <v>16539</v>
      </c>
      <c r="AD104" s="12">
        <v>15951</v>
      </c>
      <c r="AE104" s="12">
        <v>15933</v>
      </c>
      <c r="AF104" s="12">
        <v>15911</v>
      </c>
      <c r="AG104" s="12">
        <v>15709</v>
      </c>
      <c r="AH104" s="12">
        <v>15694</v>
      </c>
      <c r="AI104" s="4">
        <v>15685</v>
      </c>
      <c r="AJ104" s="4">
        <v>15556</v>
      </c>
      <c r="AK104" s="4">
        <v>15552</v>
      </c>
      <c r="AL104" s="4">
        <v>15549</v>
      </c>
      <c r="AM104" s="1"/>
      <c r="AN104" s="1"/>
      <c r="AO104" s="1"/>
    </row>
    <row r="105" spans="1:41" ht="15">
      <c r="A105" s="1">
        <v>9</v>
      </c>
      <c r="B105" s="11">
        <v>51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2"/>
      <c r="S105" s="12"/>
      <c r="T105" s="12"/>
      <c r="U105" s="12"/>
      <c r="V105" s="12"/>
      <c r="W105" s="12"/>
      <c r="X105" s="12"/>
      <c r="Y105" s="12"/>
      <c r="Z105" s="12">
        <v>19566</v>
      </c>
      <c r="AA105" s="12">
        <v>17827</v>
      </c>
      <c r="AB105" s="12">
        <v>17711</v>
      </c>
      <c r="AC105" s="12">
        <v>17627</v>
      </c>
      <c r="AD105" s="12">
        <v>16932</v>
      </c>
      <c r="AE105" s="12">
        <v>16912</v>
      </c>
      <c r="AF105" s="12">
        <v>16885</v>
      </c>
      <c r="AG105" s="12">
        <v>16648</v>
      </c>
      <c r="AH105" s="12">
        <v>16631</v>
      </c>
      <c r="AI105" s="4">
        <v>16620</v>
      </c>
      <c r="AJ105" s="4">
        <v>16471</v>
      </c>
      <c r="AK105" s="4">
        <v>16467</v>
      </c>
      <c r="AL105" s="4">
        <v>16463</v>
      </c>
      <c r="AM105" s="1"/>
      <c r="AN105" s="1"/>
      <c r="AO105" s="1"/>
    </row>
    <row r="106" spans="1:41" ht="15">
      <c r="A106" s="1">
        <v>9.25</v>
      </c>
      <c r="B106" s="11">
        <v>52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2"/>
      <c r="S106" s="12"/>
      <c r="T106" s="12"/>
      <c r="U106" s="12"/>
      <c r="V106" s="12"/>
      <c r="W106" s="12"/>
      <c r="X106" s="12"/>
      <c r="Y106" s="12"/>
      <c r="Z106" s="12"/>
      <c r="AA106" s="12">
        <v>19005</v>
      </c>
      <c r="AB106" s="12">
        <v>18869</v>
      </c>
      <c r="AC106" s="12">
        <v>18770</v>
      </c>
      <c r="AD106" s="12">
        <v>17951</v>
      </c>
      <c r="AE106" s="12">
        <v>17927</v>
      </c>
      <c r="AF106" s="12">
        <v>17896</v>
      </c>
      <c r="AG106" s="12">
        <v>17619</v>
      </c>
      <c r="AH106" s="12">
        <v>17598</v>
      </c>
      <c r="AI106" s="4">
        <v>17586</v>
      </c>
      <c r="AJ106" s="4">
        <v>17414</v>
      </c>
      <c r="AK106" s="4">
        <v>17409</v>
      </c>
      <c r="AL106" s="4">
        <v>17404</v>
      </c>
      <c r="AM106" s="1"/>
      <c r="AN106" s="1"/>
      <c r="AO106" s="1"/>
    </row>
    <row r="107" spans="1:41" ht="15">
      <c r="A107" s="1">
        <v>9.5</v>
      </c>
      <c r="B107" s="11">
        <v>53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2"/>
      <c r="S107" s="12"/>
      <c r="T107" s="12"/>
      <c r="U107" s="12"/>
      <c r="V107" s="12"/>
      <c r="W107" s="12"/>
      <c r="X107" s="12"/>
      <c r="Y107" s="12"/>
      <c r="Z107" s="12"/>
      <c r="AA107" s="12">
        <v>20245</v>
      </c>
      <c r="AB107" s="12">
        <v>20086</v>
      </c>
      <c r="AC107" s="12">
        <v>19969</v>
      </c>
      <c r="AD107" s="12">
        <v>19008</v>
      </c>
      <c r="AE107" s="12">
        <v>18980</v>
      </c>
      <c r="AF107" s="12">
        <v>18944</v>
      </c>
      <c r="AG107" s="12">
        <v>18621</v>
      </c>
      <c r="AH107" s="12">
        <v>18597</v>
      </c>
      <c r="AI107" s="4">
        <v>18583</v>
      </c>
      <c r="AJ107" s="4">
        <v>18385</v>
      </c>
      <c r="AK107" s="4">
        <v>18379</v>
      </c>
      <c r="AL107" s="4">
        <v>18374</v>
      </c>
      <c r="AM107" s="1"/>
      <c r="AN107" s="1"/>
      <c r="AO107" s="1"/>
    </row>
    <row r="108" spans="1:41" ht="15">
      <c r="A108" s="1">
        <v>9.75</v>
      </c>
      <c r="B108" s="11">
        <v>54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2"/>
      <c r="S108" s="12"/>
      <c r="T108" s="12"/>
      <c r="U108" s="12"/>
      <c r="V108" s="12"/>
      <c r="W108" s="12"/>
      <c r="X108" s="12"/>
      <c r="Y108" s="12"/>
      <c r="Z108" s="12"/>
      <c r="AA108" s="12">
        <v>21553</v>
      </c>
      <c r="AB108" s="12">
        <v>21366</v>
      </c>
      <c r="AC108" s="12">
        <v>21229</v>
      </c>
      <c r="AD108" s="12">
        <v>20105</v>
      </c>
      <c r="AE108" s="12">
        <v>20072</v>
      </c>
      <c r="AF108" s="12">
        <v>20030</v>
      </c>
      <c r="AG108" s="12">
        <v>19656</v>
      </c>
      <c r="AH108" s="12">
        <v>19679</v>
      </c>
      <c r="AI108" s="4">
        <v>19612</v>
      </c>
      <c r="AJ108" s="4">
        <v>19383</v>
      </c>
      <c r="AK108" s="4">
        <v>19377</v>
      </c>
      <c r="AL108" s="4">
        <v>19371</v>
      </c>
      <c r="AM108" s="1"/>
      <c r="AN108" s="1"/>
      <c r="AO108" s="1"/>
    </row>
    <row r="109" spans="1:41" ht="15">
      <c r="A109" s="1">
        <v>10</v>
      </c>
      <c r="B109" s="11">
        <v>55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2"/>
      <c r="S109" s="12"/>
      <c r="T109" s="12"/>
      <c r="U109" s="12"/>
      <c r="V109" s="12"/>
      <c r="W109" s="12"/>
      <c r="X109" s="12"/>
      <c r="Y109" s="12"/>
      <c r="Z109" s="12"/>
      <c r="AA109" s="12">
        <v>22931</v>
      </c>
      <c r="AB109" s="12">
        <v>22713</v>
      </c>
      <c r="AC109" s="12">
        <v>22554</v>
      </c>
      <c r="AD109" s="12">
        <v>21244</v>
      </c>
      <c r="AE109" s="12">
        <v>21205</v>
      </c>
      <c r="AF109" s="12">
        <v>21157</v>
      </c>
      <c r="AG109" s="12">
        <v>20724</v>
      </c>
      <c r="AH109" s="12">
        <v>20692</v>
      </c>
      <c r="AI109" s="4">
        <v>20673</v>
      </c>
      <c r="AJ109" s="4">
        <v>20411</v>
      </c>
      <c r="AK109" s="4">
        <v>20404</v>
      </c>
      <c r="AL109" s="4">
        <v>20397</v>
      </c>
      <c r="AM109" s="1"/>
      <c r="AN109" s="1"/>
      <c r="AO109" s="1"/>
    </row>
    <row r="110" spans="1:41" ht="15">
      <c r="A110" s="1">
        <v>10.25</v>
      </c>
      <c r="B110" s="11">
        <v>56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2"/>
      <c r="S110" s="12"/>
      <c r="T110" s="12"/>
      <c r="U110" s="12"/>
      <c r="V110" s="12"/>
      <c r="W110" s="12"/>
      <c r="X110" s="12"/>
      <c r="Y110" s="12"/>
      <c r="Z110" s="12"/>
      <c r="AA110" s="12">
        <v>24385</v>
      </c>
      <c r="AB110" s="12">
        <v>24132</v>
      </c>
      <c r="AC110" s="12">
        <v>23948</v>
      </c>
      <c r="AD110" s="4">
        <v>22427</v>
      </c>
      <c r="AE110" s="4">
        <v>22382</v>
      </c>
      <c r="AF110" s="4">
        <v>22326</v>
      </c>
      <c r="AG110" s="4">
        <v>21826</v>
      </c>
      <c r="AH110" s="4">
        <v>21790</v>
      </c>
      <c r="AI110" s="4">
        <v>21767</v>
      </c>
      <c r="AJ110" s="4">
        <v>21467</v>
      </c>
      <c r="AK110" s="4">
        <v>21459</v>
      </c>
      <c r="AL110" s="4">
        <v>21451</v>
      </c>
      <c r="AM110" s="1"/>
      <c r="AN110" s="1"/>
      <c r="AO110" s="1"/>
    </row>
    <row r="111" spans="1:41" ht="15">
      <c r="A111" s="1">
        <v>10.5</v>
      </c>
      <c r="B111" s="11">
        <v>57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2"/>
      <c r="S111" s="12"/>
      <c r="T111" s="12"/>
      <c r="U111" s="12"/>
      <c r="V111" s="12"/>
      <c r="W111" s="12"/>
      <c r="X111" s="12"/>
      <c r="Y111" s="12"/>
      <c r="Z111" s="12"/>
      <c r="AA111" s="12">
        <v>25924</v>
      </c>
      <c r="AB111" s="12">
        <v>25628</v>
      </c>
      <c r="AC111" s="12">
        <v>25415</v>
      </c>
      <c r="AD111" s="4">
        <v>23655</v>
      </c>
      <c r="AE111" s="4">
        <v>23604</v>
      </c>
      <c r="AF111" s="4">
        <v>23539</v>
      </c>
      <c r="AG111" s="4">
        <v>22962</v>
      </c>
      <c r="AH111" s="4">
        <v>22921</v>
      </c>
      <c r="AI111" s="4">
        <v>22896</v>
      </c>
      <c r="AJ111" s="4">
        <v>22552</v>
      </c>
      <c r="AK111" s="4">
        <v>22543</v>
      </c>
      <c r="AL111" s="4">
        <v>22534</v>
      </c>
      <c r="AM111" s="1"/>
      <c r="AN111" s="1"/>
      <c r="AO111" s="1"/>
    </row>
    <row r="112" spans="1:41" ht="15">
      <c r="A112" s="1">
        <v>10.75</v>
      </c>
      <c r="B112" s="11">
        <v>58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2"/>
      <c r="S112" s="12"/>
      <c r="T112" s="12"/>
      <c r="U112" s="12"/>
      <c r="V112" s="12"/>
      <c r="W112" s="12"/>
      <c r="X112" s="12"/>
      <c r="Y112" s="12"/>
      <c r="Z112" s="12"/>
      <c r="AA112" s="12">
        <v>27567</v>
      </c>
      <c r="AB112" s="12">
        <v>27211</v>
      </c>
      <c r="AC112" s="12">
        <v>26961</v>
      </c>
      <c r="AD112" s="4">
        <v>24932</v>
      </c>
      <c r="AE112" s="4">
        <v>24872</v>
      </c>
      <c r="AF112" s="4">
        <v>24798</v>
      </c>
      <c r="AG112" s="4">
        <v>24135</v>
      </c>
      <c r="AH112" s="4">
        <v>24088</v>
      </c>
      <c r="AI112" s="4">
        <v>24059</v>
      </c>
      <c r="AJ112" s="4">
        <v>23667</v>
      </c>
      <c r="AK112" s="4">
        <v>23656</v>
      </c>
      <c r="AL112" s="4">
        <v>23646</v>
      </c>
      <c r="AM112" s="1"/>
      <c r="AN112" s="1"/>
      <c r="AO112" s="1"/>
    </row>
    <row r="113" spans="1:48" ht="15">
      <c r="A113" s="1">
        <v>11</v>
      </c>
      <c r="B113" s="11">
        <v>59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2"/>
      <c r="S113" s="12"/>
      <c r="T113" s="12"/>
      <c r="U113" s="12"/>
      <c r="V113" s="12"/>
      <c r="W113" s="12"/>
      <c r="X113" s="12"/>
      <c r="Y113" s="12"/>
      <c r="Z113" s="12"/>
      <c r="AA113" s="12">
        <v>29332</v>
      </c>
      <c r="AB113" s="12">
        <v>28900</v>
      </c>
      <c r="AC113" s="12">
        <v>28599</v>
      </c>
      <c r="AD113" s="4">
        <v>26259</v>
      </c>
      <c r="AE113" s="4">
        <v>26190</v>
      </c>
      <c r="AF113" s="4">
        <v>26104</v>
      </c>
      <c r="AG113" s="4">
        <v>25345</v>
      </c>
      <c r="AH113" s="4">
        <v>25291</v>
      </c>
      <c r="AI113" s="4">
        <v>25258</v>
      </c>
      <c r="AJ113" s="4">
        <v>24811</v>
      </c>
      <c r="AK113" s="4">
        <v>24800</v>
      </c>
      <c r="AL113" s="4">
        <v>24788</v>
      </c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5">
      <c r="A114" s="1">
        <v>11.25</v>
      </c>
      <c r="B114" s="11">
        <v>60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>
        <v>30711</v>
      </c>
      <c r="AC114" s="12">
        <v>30347</v>
      </c>
      <c r="AD114" s="4">
        <v>27638</v>
      </c>
      <c r="AE114" s="4">
        <v>27559</v>
      </c>
      <c r="AF114" s="4">
        <v>27461</v>
      </c>
      <c r="AG114" s="4">
        <v>26593</v>
      </c>
      <c r="AH114" s="4">
        <v>26531</v>
      </c>
      <c r="AI114" s="4">
        <v>26493</v>
      </c>
      <c r="AJ114" s="4">
        <v>25996</v>
      </c>
      <c r="AK114" s="4">
        <v>25973</v>
      </c>
      <c r="AL114" s="4">
        <v>25960</v>
      </c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5">
      <c r="A115" s="1">
        <v>11.5</v>
      </c>
      <c r="B115" s="11">
        <v>61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4">
        <v>29072</v>
      </c>
      <c r="AE115" s="4">
        <v>28983</v>
      </c>
      <c r="AF115" s="4">
        <v>28870</v>
      </c>
      <c r="AG115" s="4">
        <v>27879</v>
      </c>
      <c r="AH115" s="4">
        <v>27809</v>
      </c>
      <c r="AI115" s="4">
        <v>27766</v>
      </c>
      <c r="AJ115" s="4">
        <v>27192</v>
      </c>
      <c r="AK115" s="4">
        <v>27177</v>
      </c>
      <c r="AL115" s="4">
        <v>27162</v>
      </c>
      <c r="AM115" s="1"/>
      <c r="AN115" s="1"/>
      <c r="AO115" s="4"/>
      <c r="AP115" s="4"/>
      <c r="AQ115" s="4"/>
      <c r="AR115" s="4"/>
      <c r="AS115" s="4"/>
      <c r="AT115" s="4"/>
      <c r="AU115" s="4"/>
      <c r="AV115" s="4"/>
    </row>
    <row r="116" spans="1:48" ht="15">
      <c r="A116" s="1">
        <v>11.75</v>
      </c>
      <c r="B116" s="11">
        <v>62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4">
        <v>30564</v>
      </c>
      <c r="AE116" s="4">
        <v>30462</v>
      </c>
      <c r="AF116" s="4">
        <v>30334</v>
      </c>
      <c r="AG116" s="4">
        <v>29206</v>
      </c>
      <c r="AH116" s="4">
        <v>29127</v>
      </c>
      <c r="AI116" s="4">
        <v>29079</v>
      </c>
      <c r="AJ116" s="4">
        <v>29429</v>
      </c>
      <c r="AK116" s="4">
        <v>28411</v>
      </c>
      <c r="AL116" s="4">
        <v>28395</v>
      </c>
      <c r="AM116" s="1"/>
      <c r="AN116" s="1"/>
      <c r="AO116" s="4"/>
      <c r="AP116" s="4"/>
      <c r="AQ116" s="4"/>
      <c r="AR116" s="4"/>
      <c r="AS116" s="4"/>
      <c r="AT116" s="4"/>
      <c r="AU116" s="4"/>
      <c r="AV116" s="4"/>
    </row>
    <row r="117" spans="1:48" ht="15">
      <c r="A117" s="1">
        <v>12</v>
      </c>
      <c r="B117" s="11">
        <v>63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4">
        <v>32118</v>
      </c>
      <c r="AE117" s="4">
        <v>32002</v>
      </c>
      <c r="AF117" s="4">
        <v>31856</v>
      </c>
      <c r="AG117" s="4">
        <v>30575</v>
      </c>
      <c r="AH117" s="4">
        <v>30495</v>
      </c>
      <c r="AI117" s="4">
        <v>30430</v>
      </c>
      <c r="AJ117" s="4">
        <v>29697</v>
      </c>
      <c r="AK117" s="4">
        <v>29678</v>
      </c>
      <c r="AL117" s="4">
        <v>29659</v>
      </c>
      <c r="AM117" s="1"/>
      <c r="AN117" s="1"/>
      <c r="AO117" s="4"/>
      <c r="AP117" s="4"/>
      <c r="AQ117" s="4"/>
      <c r="AR117" s="4"/>
      <c r="AS117" s="4"/>
      <c r="AT117" s="4"/>
      <c r="AU117" s="4"/>
      <c r="AV117" s="1"/>
    </row>
    <row r="118" spans="1:48" ht="15">
      <c r="A118" s="1">
        <v>12.5</v>
      </c>
      <c r="B118" s="11">
        <v>64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4">
        <v>35420</v>
      </c>
      <c r="AE118" s="4">
        <v>35271</v>
      </c>
      <c r="AF118" s="4">
        <v>35085</v>
      </c>
      <c r="AG118" s="4">
        <v>33445</v>
      </c>
      <c r="AH118" s="4">
        <v>33331</v>
      </c>
      <c r="AI118" s="4">
        <v>33260</v>
      </c>
      <c r="AJ118" s="4">
        <v>32331</v>
      </c>
      <c r="AK118" s="4">
        <v>32307</v>
      </c>
      <c r="AL118" s="4">
        <v>32284</v>
      </c>
      <c r="AM118" s="4"/>
      <c r="AN118" s="1"/>
      <c r="AO118" s="4"/>
      <c r="AP118" s="4"/>
      <c r="AQ118" s="4"/>
      <c r="AR118" s="4"/>
      <c r="AS118" s="4"/>
      <c r="AT118" s="4"/>
      <c r="AU118" s="4"/>
      <c r="AV118" s="4"/>
    </row>
    <row r="119" spans="1:48" ht="15">
      <c r="A119" s="1">
        <v>13</v>
      </c>
      <c r="B119" s="11">
        <v>65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4">
        <v>39006</v>
      </c>
      <c r="AE119" s="4">
        <v>38818</v>
      </c>
      <c r="AF119" s="4">
        <v>38582</v>
      </c>
      <c r="AG119" s="4">
        <v>36503</v>
      </c>
      <c r="AH119" s="4">
        <v>36358</v>
      </c>
      <c r="AI119" s="4">
        <v>36268</v>
      </c>
      <c r="AJ119" s="4">
        <v>35100</v>
      </c>
      <c r="AK119" s="4">
        <v>35069</v>
      </c>
      <c r="AL119" s="4">
        <v>35040</v>
      </c>
      <c r="AM119" s="4"/>
      <c r="AN119" s="1"/>
      <c r="AO119" s="4"/>
      <c r="AP119" s="4"/>
      <c r="AQ119" s="4"/>
      <c r="AR119" s="4"/>
      <c r="AS119" s="4"/>
      <c r="AT119" s="4"/>
      <c r="AU119" s="4"/>
      <c r="AV119" s="4"/>
    </row>
    <row r="120" spans="1:48" ht="15">
      <c r="A120" s="1">
        <v>13.5</v>
      </c>
      <c r="B120" s="11">
        <v>66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4">
        <v>42916</v>
      </c>
      <c r="AE120" s="4">
        <v>42674</v>
      </c>
      <c r="AF120" s="4">
        <v>42376</v>
      </c>
      <c r="AG120" s="4">
        <v>39764</v>
      </c>
      <c r="AH120" s="4">
        <v>39581</v>
      </c>
      <c r="AI120" s="4">
        <v>39468</v>
      </c>
      <c r="AJ120" s="4">
        <v>39007</v>
      </c>
      <c r="AK120" s="4">
        <v>37969</v>
      </c>
      <c r="AL120" s="4">
        <v>37933</v>
      </c>
      <c r="AM120" s="4"/>
      <c r="AN120" s="1"/>
      <c r="AO120" s="4"/>
      <c r="AP120" s="4"/>
      <c r="AQ120" s="4"/>
      <c r="AR120" s="4"/>
      <c r="AS120" s="4"/>
      <c r="AT120" s="4"/>
      <c r="AU120" s="4"/>
      <c r="AV120" s="1"/>
    </row>
    <row r="121" spans="1:48" ht="15">
      <c r="A121" s="1">
        <v>14</v>
      </c>
      <c r="B121" s="11">
        <v>67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4">
        <v>47248</v>
      </c>
      <c r="AE121" s="4">
        <v>46922</v>
      </c>
      <c r="AF121" s="4">
        <v>46524</v>
      </c>
      <c r="AG121" s="4">
        <v>43243</v>
      </c>
      <c r="AH121" s="4">
        <v>43016</v>
      </c>
      <c r="AI121" s="4">
        <v>42875</v>
      </c>
      <c r="AJ121" s="4">
        <v>41060</v>
      </c>
      <c r="AK121" s="4">
        <v>41013</v>
      </c>
      <c r="AL121" s="4">
        <v>40969</v>
      </c>
      <c r="AM121" s="4"/>
      <c r="AN121" s="1"/>
      <c r="AO121" s="4"/>
      <c r="AP121" s="4"/>
      <c r="AQ121" s="4"/>
      <c r="AR121" s="4"/>
      <c r="AS121" s="4"/>
      <c r="AT121" s="4"/>
      <c r="AU121" s="4"/>
      <c r="AV121" s="4"/>
    </row>
    <row r="122" spans="1:48" ht="15">
      <c r="A122" s="1">
        <v>14.5</v>
      </c>
      <c r="B122" s="11">
        <v>68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4"/>
      <c r="AE122" s="4"/>
      <c r="AF122" s="4"/>
      <c r="AG122" s="4">
        <v>46961</v>
      </c>
      <c r="AH122" s="4">
        <v>46680</v>
      </c>
      <c r="AI122" s="4">
        <v>46506</v>
      </c>
      <c r="AJ122" s="4">
        <v>44264</v>
      </c>
      <c r="AK122" s="4">
        <v>44207</v>
      </c>
      <c r="AL122" s="4">
        <v>44153</v>
      </c>
      <c r="AM122" s="4"/>
      <c r="AN122" s="1"/>
      <c r="AO122" s="4"/>
      <c r="AP122" s="4"/>
      <c r="AQ122" s="4"/>
      <c r="AR122" s="4"/>
      <c r="AS122" s="4"/>
      <c r="AT122" s="4"/>
      <c r="AU122" s="4"/>
      <c r="AV122" s="4"/>
    </row>
    <row r="123" spans="1:48" ht="15">
      <c r="A123" s="1">
        <v>15</v>
      </c>
      <c r="B123" s="11">
        <v>69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4"/>
      <c r="AE123" s="4"/>
      <c r="AF123" s="4"/>
      <c r="AG123" s="4">
        <v>50937</v>
      </c>
      <c r="AH123" s="4">
        <v>50593</v>
      </c>
      <c r="AI123" s="4">
        <v>50379</v>
      </c>
      <c r="AJ123" s="4">
        <v>47628</v>
      </c>
      <c r="AK123" s="4">
        <v>47558</v>
      </c>
      <c r="AL123" s="4">
        <v>47491</v>
      </c>
      <c r="AM123" s="4"/>
      <c r="AN123" s="1"/>
      <c r="AO123" s="4"/>
      <c r="AP123" s="4"/>
      <c r="AQ123" s="4"/>
      <c r="AR123" s="4"/>
      <c r="AS123" s="4"/>
      <c r="AT123" s="4"/>
      <c r="AU123" s="4"/>
      <c r="AV123" s="4"/>
    </row>
    <row r="124" spans="1:48" ht="15">
      <c r="A124" s="1">
        <v>15.5</v>
      </c>
      <c r="B124" s="11">
        <v>70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"/>
      <c r="AE124" s="1"/>
      <c r="AF124" s="1"/>
      <c r="AG124" s="4">
        <v>55196</v>
      </c>
      <c r="AH124" s="4">
        <v>54775</v>
      </c>
      <c r="AI124" s="4">
        <v>54515</v>
      </c>
      <c r="AJ124" s="4">
        <v>51161</v>
      </c>
      <c r="AK124" s="4">
        <v>51076</v>
      </c>
      <c r="AL124" s="4">
        <v>50995</v>
      </c>
      <c r="AM124" s="4"/>
      <c r="AN124" s="1"/>
      <c r="AO124" s="4"/>
      <c r="AP124" s="4"/>
      <c r="AQ124" s="4"/>
      <c r="AR124" s="4"/>
      <c r="AS124" s="4"/>
      <c r="AT124" s="4"/>
      <c r="AU124" s="4"/>
      <c r="AV124" s="4"/>
    </row>
    <row r="125" spans="1:48" ht="15">
      <c r="A125" s="1">
        <v>16</v>
      </c>
      <c r="B125" s="11">
        <v>71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"/>
      <c r="AE125" s="1"/>
      <c r="AF125" s="1"/>
      <c r="AG125" s="4">
        <v>59763</v>
      </c>
      <c r="AH125" s="4">
        <v>59252</v>
      </c>
      <c r="AI125" s="4">
        <v>58936</v>
      </c>
      <c r="AJ125" s="4">
        <v>54873</v>
      </c>
      <c r="AK125" s="4">
        <v>54770</v>
      </c>
      <c r="AL125" s="4">
        <v>54672</v>
      </c>
      <c r="AM125" s="4"/>
      <c r="AN125" s="1"/>
      <c r="AO125" s="4"/>
      <c r="AP125" s="4"/>
      <c r="AQ125" s="4"/>
      <c r="AR125" s="4"/>
      <c r="AS125" s="4"/>
      <c r="AT125" s="4"/>
      <c r="AU125" s="4"/>
      <c r="AV125" s="4"/>
    </row>
    <row r="126" spans="1:48" ht="15">
      <c r="A126" s="1">
        <v>16.5</v>
      </c>
      <c r="B126" s="11">
        <v>72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"/>
      <c r="AE126" s="1"/>
      <c r="AF126" s="1"/>
      <c r="AG126" s="4">
        <v>64706</v>
      </c>
      <c r="AH126" s="4">
        <v>64062</v>
      </c>
      <c r="AI126" s="4">
        <v>63672</v>
      </c>
      <c r="AJ126" s="4">
        <v>58774</v>
      </c>
      <c r="AK126" s="4">
        <v>58651</v>
      </c>
      <c r="AL126" s="4">
        <v>58533</v>
      </c>
      <c r="AM126" s="4"/>
      <c r="AN126" s="1"/>
      <c r="AO126" s="4"/>
      <c r="AP126" s="4"/>
      <c r="AQ126" s="4"/>
      <c r="AR126" s="4"/>
      <c r="AS126" s="4"/>
      <c r="AT126" s="4"/>
      <c r="AU126" s="4"/>
      <c r="AV126" s="4"/>
    </row>
    <row r="127" spans="1:48" ht="15">
      <c r="A127" s="1">
        <v>17</v>
      </c>
      <c r="B127" s="11">
        <v>73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"/>
      <c r="AE127" s="1"/>
      <c r="AF127" s="1"/>
      <c r="AG127" s="4"/>
      <c r="AH127" s="4">
        <v>69290</v>
      </c>
      <c r="AI127" s="4">
        <v>68794</v>
      </c>
      <c r="AJ127" s="4">
        <v>62877</v>
      </c>
      <c r="AK127" s="4">
        <v>62729</v>
      </c>
      <c r="AL127" s="4">
        <v>62588</v>
      </c>
      <c r="AM127" s="4"/>
      <c r="AN127" s="1"/>
      <c r="AO127" s="4"/>
      <c r="AP127" s="4"/>
      <c r="AQ127" s="4"/>
      <c r="AR127" s="4"/>
      <c r="AS127" s="4"/>
      <c r="AT127" s="4"/>
      <c r="AU127" s="4"/>
      <c r="AV127" s="4"/>
    </row>
    <row r="128" spans="1:48" ht="15">
      <c r="A128" s="1">
        <v>17.5</v>
      </c>
      <c r="B128" s="11">
        <v>74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"/>
      <c r="AE128" s="1"/>
      <c r="AF128" s="1"/>
      <c r="AG128" s="4"/>
      <c r="AH128" s="4"/>
      <c r="AI128" s="4"/>
      <c r="AJ128" s="4">
        <v>67195</v>
      </c>
      <c r="AK128" s="4">
        <v>67019</v>
      </c>
      <c r="AL128" s="4">
        <v>66850</v>
      </c>
      <c r="AM128" s="4"/>
      <c r="AN128" s="1"/>
      <c r="AO128" s="4"/>
      <c r="AP128" s="4"/>
      <c r="AQ128" s="4"/>
      <c r="AR128" s="4"/>
      <c r="AS128" s="4"/>
      <c r="AT128" s="4"/>
      <c r="AU128" s="4"/>
      <c r="AV128" s="4"/>
    </row>
    <row r="129" spans="1:48" ht="15">
      <c r="A129" s="1">
        <v>18</v>
      </c>
      <c r="B129" s="11">
        <v>75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"/>
      <c r="AE129" s="1"/>
      <c r="AF129" s="1"/>
      <c r="AG129" s="4"/>
      <c r="AH129" s="4"/>
      <c r="AI129" s="4"/>
      <c r="AJ129" s="4">
        <v>71741</v>
      </c>
      <c r="AK129" s="4">
        <v>71532</v>
      </c>
      <c r="AL129" s="4">
        <v>71332</v>
      </c>
      <c r="AM129" s="4"/>
      <c r="AN129" s="1"/>
      <c r="AO129" s="1"/>
      <c r="AP129" s="1"/>
      <c r="AQ129" s="1"/>
      <c r="AR129" s="1"/>
      <c r="AS129" s="1"/>
      <c r="AT129" s="1"/>
      <c r="AU129" s="1"/>
      <c r="AV129" s="4"/>
    </row>
    <row r="130" spans="1:48" ht="15">
      <c r="A130" s="1">
        <v>18.5</v>
      </c>
      <c r="B130" s="11">
        <v>76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"/>
      <c r="AE130" s="1"/>
      <c r="AF130" s="1"/>
      <c r="AG130" s="4"/>
      <c r="AH130" s="4"/>
      <c r="AI130" s="4"/>
      <c r="AJ130" s="4">
        <v>76130</v>
      </c>
      <c r="AK130" s="4">
        <v>76284</v>
      </c>
      <c r="AL130" s="4">
        <v>76048</v>
      </c>
      <c r="AM130" s="4"/>
      <c r="AN130" s="1"/>
      <c r="AO130" s="1"/>
      <c r="AP130" s="1"/>
      <c r="AQ130" s="1"/>
      <c r="AR130" s="1"/>
      <c r="AS130" s="1"/>
      <c r="AT130" s="1"/>
      <c r="AU130" s="1"/>
      <c r="AV130" s="4"/>
    </row>
    <row r="131" spans="1:48" ht="15">
      <c r="A131" s="1">
        <v>19</v>
      </c>
      <c r="B131" s="11">
        <v>77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"/>
      <c r="AE131" s="1"/>
      <c r="AF131" s="1"/>
      <c r="AG131" s="4"/>
      <c r="AH131" s="4"/>
      <c r="AI131" s="4"/>
      <c r="AJ131" s="4">
        <v>81581</v>
      </c>
      <c r="AK131" s="4">
        <v>81291</v>
      </c>
      <c r="AL131" s="4">
        <v>81013</v>
      </c>
      <c r="AM131" s="4"/>
      <c r="AN131" s="1"/>
      <c r="AO131" s="1"/>
      <c r="AP131" s="1"/>
      <c r="AQ131" s="1"/>
      <c r="AR131" s="1"/>
      <c r="AS131" s="1"/>
      <c r="AT131" s="1"/>
      <c r="AU131" s="1"/>
      <c r="AV131" s="4"/>
    </row>
    <row r="132" spans="1:48" ht="15">
      <c r="A132" s="1">
        <v>19.5</v>
      </c>
      <c r="B132" s="11">
        <v>78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"/>
      <c r="AE132" s="1"/>
      <c r="AF132" s="1"/>
      <c r="AG132" s="4"/>
      <c r="AH132" s="4"/>
      <c r="AI132" s="4"/>
      <c r="AJ132" s="4">
        <v>86910</v>
      </c>
      <c r="AK132" s="4">
        <v>86570</v>
      </c>
      <c r="AL132" s="4">
        <v>86246</v>
      </c>
      <c r="AM132" s="4"/>
      <c r="AN132" s="4"/>
      <c r="AO132" s="4"/>
      <c r="AP132" s="1"/>
      <c r="AQ132" s="1"/>
      <c r="AR132" s="1"/>
      <c r="AS132" s="1"/>
      <c r="AT132" s="1"/>
      <c r="AU132" s="1"/>
      <c r="AV132" s="1"/>
    </row>
    <row r="133" spans="1:48" ht="15">
      <c r="A133" s="1">
        <v>20</v>
      </c>
      <c r="B133" s="11">
        <v>79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"/>
      <c r="AE133" s="1"/>
      <c r="AF133" s="1"/>
      <c r="AG133" s="4"/>
      <c r="AH133" s="4"/>
      <c r="AI133" s="4"/>
      <c r="AJ133" s="4">
        <v>92537</v>
      </c>
      <c r="AK133" s="4">
        <v>92142</v>
      </c>
      <c r="AL133" s="4">
        <v>91763</v>
      </c>
      <c r="AM133" s="4"/>
      <c r="AN133" s="4"/>
      <c r="AO133" s="4"/>
      <c r="AP133" s="1"/>
      <c r="AQ133" s="1"/>
      <c r="AR133" s="1"/>
      <c r="AS133" s="1"/>
      <c r="AT133" s="1"/>
      <c r="AU133" s="1"/>
      <c r="AV133" s="1"/>
    </row>
    <row r="134" spans="1:48" ht="15">
      <c r="A134" s="1">
        <v>20.5</v>
      </c>
      <c r="B134" s="11">
        <v>80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"/>
      <c r="AE134" s="1"/>
      <c r="AF134" s="1"/>
      <c r="AG134" s="4"/>
      <c r="AH134" s="4"/>
      <c r="AI134" s="4"/>
      <c r="AJ134" s="4">
        <v>98493</v>
      </c>
      <c r="AK134" s="4">
        <v>98027</v>
      </c>
      <c r="AL134" s="4">
        <v>97586</v>
      </c>
      <c r="AM134" s="4"/>
      <c r="AN134" s="4"/>
      <c r="AO134" s="4"/>
      <c r="AP134" s="1"/>
      <c r="AQ134" s="1"/>
      <c r="AR134" s="1"/>
      <c r="AS134" s="1"/>
      <c r="AT134" s="1"/>
      <c r="AU134" s="1"/>
      <c r="AV134" s="1"/>
    </row>
    <row r="135" spans="1:48" ht="15">
      <c r="A135" s="1">
        <v>21</v>
      </c>
      <c r="B135" s="11">
        <v>81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"/>
      <c r="AE135" s="1"/>
      <c r="AF135" s="1"/>
      <c r="AG135" s="1"/>
      <c r="AH135" s="1"/>
      <c r="AI135" s="1"/>
      <c r="AJ135" s="4">
        <v>104848</v>
      </c>
      <c r="AK135" s="4">
        <v>104285</v>
      </c>
      <c r="AL135" s="4">
        <v>103755</v>
      </c>
      <c r="AM135" s="4"/>
      <c r="AN135" s="4"/>
      <c r="AO135" s="4"/>
      <c r="AP135" s="1"/>
      <c r="AQ135" s="1"/>
      <c r="AR135" s="1"/>
      <c r="AS135" s="1"/>
      <c r="AT135" s="1"/>
      <c r="AU135" s="1"/>
      <c r="AV135" s="1"/>
    </row>
    <row r="136" spans="1:48" ht="15">
      <c r="A136" s="1">
        <v>21.5</v>
      </c>
      <c r="B136" s="11">
        <v>82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"/>
      <c r="AE136" s="1"/>
      <c r="AF136" s="1"/>
      <c r="AG136" s="1"/>
      <c r="AH136" s="1"/>
      <c r="AI136" s="1"/>
      <c r="AJ136" s="4"/>
      <c r="AK136" s="4">
        <v>110986</v>
      </c>
      <c r="AL136" s="4">
        <v>110343</v>
      </c>
      <c r="AM136" s="4"/>
      <c r="AN136" s="4"/>
      <c r="AO136" s="4"/>
      <c r="AP136" s="1"/>
      <c r="AQ136" s="1"/>
      <c r="AR136" s="1"/>
      <c r="AS136" s="1"/>
      <c r="AT136" s="1"/>
      <c r="AU136" s="1"/>
      <c r="AV136" s="1"/>
    </row>
    <row r="139" spans="1:48" ht="15">
      <c r="A139" s="2" t="s">
        <v>103</v>
      </c>
      <c r="B139" s="1"/>
      <c r="C139" s="1" t="s">
        <v>104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5">
      <c r="A140" s="2" t="s">
        <v>105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5">
      <c r="A141" s="2" t="s">
        <v>106</v>
      </c>
      <c r="B141" s="1"/>
      <c r="C141" s="1" t="s">
        <v>107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5">
      <c r="A142" s="1"/>
      <c r="B142" s="1"/>
      <c r="C142" s="3">
        <v>0</v>
      </c>
      <c r="D142" s="3">
        <v>5</v>
      </c>
      <c r="E142" s="3">
        <v>10</v>
      </c>
      <c r="F142" s="3">
        <v>15</v>
      </c>
      <c r="G142" s="3">
        <v>20</v>
      </c>
      <c r="H142" s="3">
        <v>25</v>
      </c>
      <c r="I142" s="3">
        <v>30</v>
      </c>
      <c r="J142" s="3">
        <v>35</v>
      </c>
      <c r="K142" s="3">
        <v>40</v>
      </c>
      <c r="L142" s="3">
        <v>45</v>
      </c>
      <c r="M142" s="3">
        <v>50</v>
      </c>
      <c r="N142" s="3">
        <v>55</v>
      </c>
      <c r="O142" s="3">
        <v>60</v>
      </c>
      <c r="P142" s="3">
        <v>65</v>
      </c>
      <c r="Q142" s="3">
        <v>70</v>
      </c>
      <c r="R142" s="3">
        <v>75</v>
      </c>
      <c r="S142" s="3">
        <v>80</v>
      </c>
      <c r="T142" s="3">
        <v>85</v>
      </c>
      <c r="U142" s="3">
        <v>90</v>
      </c>
      <c r="V142" s="3">
        <v>95</v>
      </c>
      <c r="W142" s="3">
        <v>100</v>
      </c>
      <c r="X142" s="3">
        <v>105</v>
      </c>
      <c r="Y142" s="3">
        <v>110</v>
      </c>
      <c r="Z142" s="3">
        <v>115</v>
      </c>
      <c r="AA142" s="3">
        <v>120</v>
      </c>
      <c r="AB142" s="3">
        <f>AA142+5</f>
        <v>125</v>
      </c>
      <c r="AC142" s="3">
        <f>AB142+5</f>
        <v>130</v>
      </c>
      <c r="AD142" s="3">
        <f>AC142+5</f>
        <v>135</v>
      </c>
      <c r="AE142" s="3">
        <f>AD142+5</f>
        <v>140</v>
      </c>
      <c r="AF142" s="3">
        <f>AE142+5</f>
        <v>145</v>
      </c>
      <c r="AG142" s="3" t="s">
        <v>108</v>
      </c>
      <c r="AH142" s="3">
        <f aca="true" t="shared" si="0" ref="AH142:AN142">AG142+5</f>
        <v>5</v>
      </c>
      <c r="AI142" s="3">
        <f t="shared" si="0"/>
        <v>10</v>
      </c>
      <c r="AJ142" s="3">
        <f t="shared" si="0"/>
        <v>15</v>
      </c>
      <c r="AK142" s="3">
        <f t="shared" si="0"/>
        <v>20</v>
      </c>
      <c r="AL142" s="3">
        <f t="shared" si="0"/>
        <v>25</v>
      </c>
      <c r="AM142" s="3">
        <f t="shared" si="0"/>
        <v>30</v>
      </c>
      <c r="AN142" s="3">
        <f t="shared" si="0"/>
        <v>35</v>
      </c>
      <c r="AO142" s="1"/>
      <c r="AP142" s="1"/>
      <c r="AQ142" s="1"/>
      <c r="AR142" s="1"/>
      <c r="AS142" s="1"/>
      <c r="AT142" s="1"/>
      <c r="AU142" s="1"/>
      <c r="AV142" s="1"/>
    </row>
    <row r="143" spans="1:48" ht="15">
      <c r="A143" s="3">
        <v>0</v>
      </c>
      <c r="B143" s="11">
        <v>1</v>
      </c>
      <c r="C143" s="8">
        <v>1</v>
      </c>
      <c r="D143" s="8">
        <v>1</v>
      </c>
      <c r="E143" s="8">
        <v>1</v>
      </c>
      <c r="F143" s="8">
        <v>1</v>
      </c>
      <c r="G143" s="8">
        <v>1</v>
      </c>
      <c r="H143" s="8">
        <v>1</v>
      </c>
      <c r="I143" s="8">
        <v>1</v>
      </c>
      <c r="J143" s="8">
        <v>1</v>
      </c>
      <c r="K143" s="8">
        <v>1</v>
      </c>
      <c r="L143" s="8">
        <v>1</v>
      </c>
      <c r="M143" s="8">
        <v>1</v>
      </c>
      <c r="N143" s="8">
        <v>1</v>
      </c>
      <c r="O143" s="8">
        <v>1</v>
      </c>
      <c r="P143" s="8">
        <v>1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>
        <v>1</v>
      </c>
      <c r="AE143" s="8">
        <v>1</v>
      </c>
      <c r="AF143" s="8">
        <v>1</v>
      </c>
      <c r="AG143" s="8">
        <v>1</v>
      </c>
      <c r="AH143" s="8">
        <v>1</v>
      </c>
      <c r="AI143" s="8">
        <v>1</v>
      </c>
      <c r="AJ143" s="8">
        <v>1</v>
      </c>
      <c r="AK143" s="8">
        <v>1</v>
      </c>
      <c r="AL143" s="8">
        <v>1</v>
      </c>
      <c r="AM143" s="8">
        <v>1</v>
      </c>
      <c r="AN143" s="8">
        <v>1</v>
      </c>
      <c r="AO143" s="1"/>
      <c r="AP143" s="1"/>
      <c r="AQ143" s="1"/>
      <c r="AR143" s="1"/>
      <c r="AS143" s="1"/>
      <c r="AT143" s="1"/>
      <c r="AU143" s="1"/>
      <c r="AV143" s="1"/>
    </row>
    <row r="144" spans="1:48" ht="15">
      <c r="A144" s="3">
        <v>20</v>
      </c>
      <c r="B144" s="11">
        <v>2</v>
      </c>
      <c r="C144" s="8">
        <v>1.0023</v>
      </c>
      <c r="D144" s="8">
        <v>1.0022</v>
      </c>
      <c r="E144" s="8">
        <v>1.0022</v>
      </c>
      <c r="F144" s="8">
        <v>1.0021</v>
      </c>
      <c r="G144" s="8">
        <v>1.002</v>
      </c>
      <c r="H144" s="8">
        <v>1.002</v>
      </c>
      <c r="I144" s="8">
        <v>1.0019</v>
      </c>
      <c r="J144" s="8">
        <v>1.0018</v>
      </c>
      <c r="K144" s="8">
        <v>1.0018</v>
      </c>
      <c r="L144" s="8">
        <v>1.0017</v>
      </c>
      <c r="M144" s="8">
        <v>1.0016</v>
      </c>
      <c r="N144" s="8">
        <v>1.0016</v>
      </c>
      <c r="O144" s="8">
        <v>1.0016</v>
      </c>
      <c r="P144" s="8">
        <v>1.0015</v>
      </c>
      <c r="Q144" s="8">
        <v>1.0014</v>
      </c>
      <c r="R144" s="8">
        <v>1.0014</v>
      </c>
      <c r="S144" s="8">
        <v>1.0014</v>
      </c>
      <c r="T144" s="8">
        <v>1.0013</v>
      </c>
      <c r="U144" s="8">
        <v>1.0013</v>
      </c>
      <c r="V144" s="8">
        <v>1.0012</v>
      </c>
      <c r="W144" s="8">
        <v>1.0012</v>
      </c>
      <c r="X144" s="8">
        <v>1.0012</v>
      </c>
      <c r="Y144" s="8">
        <v>1.0011</v>
      </c>
      <c r="Z144" s="8">
        <v>1.0011</v>
      </c>
      <c r="AA144" s="8">
        <v>1.0010000000000001</v>
      </c>
      <c r="AB144" s="8">
        <v>1.0010000000000001</v>
      </c>
      <c r="AC144" s="8">
        <v>1.0010000000000001</v>
      </c>
      <c r="AD144" s="8">
        <v>1.0010000000000001</v>
      </c>
      <c r="AE144" s="8">
        <v>1.0010000000000001</v>
      </c>
      <c r="AF144" s="8">
        <v>1.0009</v>
      </c>
      <c r="AG144" s="8">
        <v>1.0009</v>
      </c>
      <c r="AH144" s="8">
        <v>1.0009</v>
      </c>
      <c r="AI144" s="8">
        <v>1.0008</v>
      </c>
      <c r="AJ144" s="8">
        <v>1.0008</v>
      </c>
      <c r="AK144" s="8">
        <v>1.0008</v>
      </c>
      <c r="AL144" s="8">
        <v>1.0008</v>
      </c>
      <c r="AM144" s="8">
        <v>1.0007</v>
      </c>
      <c r="AN144" s="8">
        <v>1.0007</v>
      </c>
      <c r="AO144" s="1"/>
      <c r="AP144" s="1"/>
      <c r="AQ144" s="1"/>
      <c r="AR144" s="1"/>
      <c r="AS144" s="1"/>
      <c r="AT144" s="1"/>
      <c r="AU144" s="1"/>
      <c r="AV144" s="1"/>
    </row>
    <row r="145" spans="1:40" ht="15">
      <c r="A145" s="3">
        <v>40</v>
      </c>
      <c r="B145" s="11">
        <v>3</v>
      </c>
      <c r="C145" s="8">
        <v>1.0048</v>
      </c>
      <c r="D145" s="8">
        <v>1.0047</v>
      </c>
      <c r="E145" s="8">
        <v>1.0045</v>
      </c>
      <c r="F145" s="8">
        <v>1.0044</v>
      </c>
      <c r="G145" s="8">
        <v>1.0042</v>
      </c>
      <c r="H145" s="8">
        <v>1.0041</v>
      </c>
      <c r="I145" s="8">
        <v>1.004</v>
      </c>
      <c r="J145" s="8">
        <v>1.0038</v>
      </c>
      <c r="K145" s="8">
        <v>1.0037</v>
      </c>
      <c r="L145" s="8">
        <v>1.0036</v>
      </c>
      <c r="M145" s="8">
        <v>1.0034</v>
      </c>
      <c r="N145" s="8">
        <v>1.0033</v>
      </c>
      <c r="O145" s="8">
        <v>1.0032</v>
      </c>
      <c r="P145" s="8">
        <v>1.0031</v>
      </c>
      <c r="Q145" s="8">
        <v>1.0030000000000001</v>
      </c>
      <c r="R145" s="8">
        <v>1.002</v>
      </c>
      <c r="S145" s="8">
        <v>1.0029</v>
      </c>
      <c r="T145" s="8">
        <v>1.0027</v>
      </c>
      <c r="U145" s="8">
        <v>1.0027</v>
      </c>
      <c r="V145" s="8">
        <v>1.0026</v>
      </c>
      <c r="W145" s="8">
        <v>1.0025</v>
      </c>
      <c r="X145" s="8">
        <v>1.0024</v>
      </c>
      <c r="Y145" s="8">
        <v>1.0023</v>
      </c>
      <c r="Z145" s="8">
        <v>1.0022</v>
      </c>
      <c r="AA145" s="8">
        <v>1.0022</v>
      </c>
      <c r="AB145" s="8">
        <v>1.0022</v>
      </c>
      <c r="AC145" s="8">
        <v>1.002</v>
      </c>
      <c r="AD145" s="8">
        <v>1.002</v>
      </c>
      <c r="AE145" s="8">
        <v>1.002</v>
      </c>
      <c r="AF145" s="8">
        <v>1.0019</v>
      </c>
      <c r="AG145" s="8">
        <v>1.0018</v>
      </c>
      <c r="AH145" s="8">
        <v>1.0018</v>
      </c>
      <c r="AI145" s="8">
        <v>1.0017</v>
      </c>
      <c r="AJ145" s="8">
        <v>1.0016</v>
      </c>
      <c r="AK145" s="8">
        <v>1.0016</v>
      </c>
      <c r="AL145" s="8">
        <v>1.0016</v>
      </c>
      <c r="AM145" s="8">
        <v>1.0015</v>
      </c>
      <c r="AN145" s="8">
        <v>1.0014</v>
      </c>
    </row>
    <row r="146" spans="1:40" ht="15">
      <c r="A146" s="3">
        <v>60</v>
      </c>
      <c r="B146" s="11">
        <v>4</v>
      </c>
      <c r="C146" s="8">
        <v>1.0071</v>
      </c>
      <c r="D146" s="8">
        <v>1.0069</v>
      </c>
      <c r="E146" s="8">
        <v>1.0067</v>
      </c>
      <c r="F146" s="8">
        <v>1.0065</v>
      </c>
      <c r="G146" s="8">
        <v>1.0053</v>
      </c>
      <c r="H146" s="8">
        <v>1.0061</v>
      </c>
      <c r="I146" s="8">
        <v>1.0059</v>
      </c>
      <c r="J146" s="8">
        <v>1.0057</v>
      </c>
      <c r="K146" s="8">
        <v>1.0054</v>
      </c>
      <c r="L146" s="8">
        <v>1.0053</v>
      </c>
      <c r="M146" s="8">
        <v>1.0051</v>
      </c>
      <c r="N146" s="8">
        <v>1.0049</v>
      </c>
      <c r="O146" s="8">
        <v>1.0047</v>
      </c>
      <c r="P146" s="8">
        <v>1.0046</v>
      </c>
      <c r="Q146" s="8">
        <v>1.0045</v>
      </c>
      <c r="R146" s="8">
        <v>1.0043</v>
      </c>
      <c r="S146" s="8">
        <v>1.0042</v>
      </c>
      <c r="T146" s="8">
        <v>1.004</v>
      </c>
      <c r="U146" s="8">
        <v>1.0039</v>
      </c>
      <c r="V146" s="8">
        <v>1.0038</v>
      </c>
      <c r="W146" s="8">
        <v>1.0037</v>
      </c>
      <c r="X146" s="8">
        <v>1.0036</v>
      </c>
      <c r="Y146" s="8">
        <v>1.0035</v>
      </c>
      <c r="Z146" s="8">
        <v>1.0033</v>
      </c>
      <c r="AA146" s="8">
        <v>1.0032</v>
      </c>
      <c r="AB146" s="8">
        <v>1.0032</v>
      </c>
      <c r="AC146" s="8">
        <v>1.0030000000000001</v>
      </c>
      <c r="AD146" s="8">
        <v>1.0030000000000001</v>
      </c>
      <c r="AE146" s="8">
        <v>1.0029</v>
      </c>
      <c r="AF146" s="8">
        <v>1.0028</v>
      </c>
      <c r="AG146" s="8">
        <v>1.0027</v>
      </c>
      <c r="AH146" s="8">
        <v>1.0027</v>
      </c>
      <c r="AI146" s="8">
        <v>1.0026</v>
      </c>
      <c r="AJ146" s="8">
        <v>1.0024</v>
      </c>
      <c r="AK146" s="8">
        <v>1.0023</v>
      </c>
      <c r="AL146" s="8">
        <v>1.0023</v>
      </c>
      <c r="AM146" s="8">
        <v>1.0022</v>
      </c>
      <c r="AN146" s="8">
        <v>1.0021</v>
      </c>
    </row>
    <row r="147" spans="1:40" ht="15">
      <c r="A147" s="3">
        <v>80</v>
      </c>
      <c r="B147" s="11">
        <v>5</v>
      </c>
      <c r="C147" s="8">
        <v>1.0096</v>
      </c>
      <c r="D147" s="8">
        <v>1.0093</v>
      </c>
      <c r="E147" s="8">
        <v>1.0090000000000001</v>
      </c>
      <c r="F147" s="8">
        <v>1.0087</v>
      </c>
      <c r="G147" s="8">
        <v>1.0084</v>
      </c>
      <c r="H147" s="8">
        <v>1.0081</v>
      </c>
      <c r="I147" s="8">
        <v>1.0078</v>
      </c>
      <c r="J147" s="8">
        <v>1.0076</v>
      </c>
      <c r="K147" s="8">
        <v>1.0073</v>
      </c>
      <c r="L147" s="8">
        <v>1.0070000000000001</v>
      </c>
      <c r="M147" s="8">
        <v>1.0068</v>
      </c>
      <c r="N147" s="8">
        <v>1.0066</v>
      </c>
      <c r="O147" s="8">
        <v>1.0064</v>
      </c>
      <c r="P147" s="8">
        <v>1.0062</v>
      </c>
      <c r="Q147" s="8">
        <v>1.0061</v>
      </c>
      <c r="R147" s="8">
        <v>1.0058</v>
      </c>
      <c r="S147" s="8">
        <v>1.0056</v>
      </c>
      <c r="T147" s="8">
        <v>1.0054</v>
      </c>
      <c r="U147" s="8">
        <v>1.0052</v>
      </c>
      <c r="V147" s="8">
        <v>1.0051</v>
      </c>
      <c r="W147" s="8">
        <v>1.0049</v>
      </c>
      <c r="X147" s="8">
        <v>1.0047</v>
      </c>
      <c r="Y147" s="8">
        <v>1.0046</v>
      </c>
      <c r="Z147" s="8">
        <v>1.0044</v>
      </c>
      <c r="AA147" s="8">
        <v>1.0043</v>
      </c>
      <c r="AB147" s="8">
        <v>1.0042</v>
      </c>
      <c r="AC147" s="8">
        <v>1.004</v>
      </c>
      <c r="AD147" s="8">
        <v>1.0039</v>
      </c>
      <c r="AE147" s="8">
        <v>1.0039</v>
      </c>
      <c r="AF147" s="8">
        <v>1.0038</v>
      </c>
      <c r="AG147" s="8">
        <v>1.0036</v>
      </c>
      <c r="AH147" s="8">
        <v>1.0035</v>
      </c>
      <c r="AI147" s="8">
        <v>1.0034</v>
      </c>
      <c r="AJ147" s="8">
        <v>1.0032</v>
      </c>
      <c r="AK147" s="8">
        <v>1.0031</v>
      </c>
      <c r="AL147" s="8">
        <v>1.0030000000000001</v>
      </c>
      <c r="AM147" s="8">
        <v>1.0029</v>
      </c>
      <c r="AN147" s="8">
        <v>1.0028</v>
      </c>
    </row>
    <row r="148" spans="1:40" ht="15">
      <c r="A148" s="3">
        <v>100</v>
      </c>
      <c r="B148" s="11">
        <v>6</v>
      </c>
      <c r="C148" s="8">
        <v>1.0121</v>
      </c>
      <c r="D148" s="8">
        <v>1.0117</v>
      </c>
      <c r="E148" s="8">
        <v>1.0113</v>
      </c>
      <c r="F148" s="8">
        <v>1.0109</v>
      </c>
      <c r="G148" s="8">
        <v>1.0105</v>
      </c>
      <c r="H148" s="8">
        <v>1.0102</v>
      </c>
      <c r="I148" s="8">
        <v>1.0098</v>
      </c>
      <c r="J148" s="8">
        <v>1.0095</v>
      </c>
      <c r="K148" s="8">
        <v>1.0091</v>
      </c>
      <c r="L148" s="8">
        <v>1.0088</v>
      </c>
      <c r="M148" s="8">
        <v>1.0085</v>
      </c>
      <c r="N148" s="8">
        <v>1.0083</v>
      </c>
      <c r="O148" s="8">
        <v>1.008</v>
      </c>
      <c r="P148" s="8">
        <v>1.0078</v>
      </c>
      <c r="Q148" s="8">
        <v>1.0075</v>
      </c>
      <c r="R148" s="8">
        <v>1.0073</v>
      </c>
      <c r="S148" s="8">
        <v>1.0071</v>
      </c>
      <c r="T148" s="8">
        <v>1.0068</v>
      </c>
      <c r="U148" s="8">
        <v>1.0066</v>
      </c>
      <c r="V148" s="8">
        <v>1.0064</v>
      </c>
      <c r="W148" s="8">
        <v>1.0061</v>
      </c>
      <c r="X148" s="8">
        <v>1.0059</v>
      </c>
      <c r="Y148" s="8">
        <v>1.0058</v>
      </c>
      <c r="Z148" s="8">
        <v>1.0056</v>
      </c>
      <c r="AA148" s="8">
        <v>1.0055</v>
      </c>
      <c r="AB148" s="8">
        <v>1.0053</v>
      </c>
      <c r="AC148" s="8">
        <v>1.0051</v>
      </c>
      <c r="AD148" s="8">
        <v>1.0049</v>
      </c>
      <c r="AE148" s="8">
        <v>1.0048</v>
      </c>
      <c r="AF148" s="8">
        <v>1.0047</v>
      </c>
      <c r="AG148" s="8">
        <v>1.0045</v>
      </c>
      <c r="AH148" s="8">
        <v>1.0044</v>
      </c>
      <c r="AI148" s="8">
        <v>1.0042</v>
      </c>
      <c r="AJ148" s="8">
        <v>1.004</v>
      </c>
      <c r="AK148" s="8">
        <v>1.0039</v>
      </c>
      <c r="AL148" s="8">
        <v>1.0038</v>
      </c>
      <c r="AM148" s="8">
        <v>1.0037</v>
      </c>
      <c r="AN148" s="8">
        <v>1.0035</v>
      </c>
    </row>
    <row r="149" spans="1:40" ht="15">
      <c r="A149" s="3">
        <v>120</v>
      </c>
      <c r="B149" s="11">
        <v>7</v>
      </c>
      <c r="C149" s="8">
        <v>1.0146</v>
      </c>
      <c r="D149" s="8">
        <v>1.0141</v>
      </c>
      <c r="E149" s="8">
        <v>1.0136</v>
      </c>
      <c r="F149" s="8">
        <v>1.0131</v>
      </c>
      <c r="G149" s="8">
        <v>1.0127</v>
      </c>
      <c r="H149" s="8">
        <v>1.0122</v>
      </c>
      <c r="I149" s="8">
        <v>1.0118</v>
      </c>
      <c r="J149" s="8">
        <v>1.0114</v>
      </c>
      <c r="K149" s="8">
        <v>1.0110000000000001</v>
      </c>
      <c r="L149" s="8">
        <v>1.0106</v>
      </c>
      <c r="M149" s="8">
        <v>1.0103</v>
      </c>
      <c r="N149" s="8">
        <v>1.01</v>
      </c>
      <c r="O149" s="8">
        <v>1.0097</v>
      </c>
      <c r="P149" s="8">
        <v>1.0094</v>
      </c>
      <c r="Q149" s="8">
        <v>1.0091</v>
      </c>
      <c r="R149" s="8">
        <v>1.0088</v>
      </c>
      <c r="S149" s="8">
        <v>1.0085</v>
      </c>
      <c r="T149" s="8">
        <v>1.0082</v>
      </c>
      <c r="U149" s="8">
        <v>1.0079</v>
      </c>
      <c r="V149" s="8">
        <v>1.0076</v>
      </c>
      <c r="W149" s="8">
        <v>1.0073</v>
      </c>
      <c r="X149" s="8">
        <v>1.0071</v>
      </c>
      <c r="Y149" s="8">
        <v>1.0069</v>
      </c>
      <c r="Z149" s="8">
        <v>1.0067</v>
      </c>
      <c r="AA149" s="8">
        <v>1.0065</v>
      </c>
      <c r="AB149" s="8">
        <v>1.0063</v>
      </c>
      <c r="AC149" s="8">
        <v>1.0061</v>
      </c>
      <c r="AD149" s="8">
        <v>1.0059</v>
      </c>
      <c r="AE149" s="8">
        <v>1.0057</v>
      </c>
      <c r="AF149" s="8">
        <v>1.0056</v>
      </c>
      <c r="AG149" s="8">
        <v>1.0054</v>
      </c>
      <c r="AH149" s="8">
        <v>1.0052</v>
      </c>
      <c r="AI149" s="8">
        <v>1.005</v>
      </c>
      <c r="AJ149" s="8">
        <v>1.0048</v>
      </c>
      <c r="AK149" s="8">
        <v>1.0047</v>
      </c>
      <c r="AL149" s="8">
        <v>1.0045</v>
      </c>
      <c r="AM149" s="8">
        <v>1.0044</v>
      </c>
      <c r="AN149" s="8">
        <v>1.0042</v>
      </c>
    </row>
    <row r="150" spans="1:40" ht="15">
      <c r="A150" s="3">
        <v>140</v>
      </c>
      <c r="B150" s="11">
        <v>8</v>
      </c>
      <c r="C150" s="8">
        <v>1.0170000000000001</v>
      </c>
      <c r="D150" s="8">
        <v>1.0164</v>
      </c>
      <c r="E150" s="8">
        <v>1.0158</v>
      </c>
      <c r="F150" s="8">
        <v>1.0152</v>
      </c>
      <c r="G150" s="8">
        <v>1.0148</v>
      </c>
      <c r="H150" s="8">
        <v>1.0142</v>
      </c>
      <c r="I150" s="8">
        <v>1.0138</v>
      </c>
      <c r="J150" s="8">
        <v>1.0132</v>
      </c>
      <c r="K150" s="8">
        <v>1.0128</v>
      </c>
      <c r="L150" s="8">
        <v>1.0124</v>
      </c>
      <c r="M150" s="8">
        <v>1.012</v>
      </c>
      <c r="N150" s="8">
        <v>1.0116</v>
      </c>
      <c r="O150" s="8">
        <v>1.0112</v>
      </c>
      <c r="P150" s="8">
        <v>1.0109</v>
      </c>
      <c r="Q150" s="8">
        <v>1.0105</v>
      </c>
      <c r="R150" s="8">
        <v>1.0102</v>
      </c>
      <c r="S150" s="8">
        <v>1.0099</v>
      </c>
      <c r="T150" s="8">
        <v>1.0095</v>
      </c>
      <c r="U150" s="8">
        <v>1.0092</v>
      </c>
      <c r="V150" s="8">
        <v>1.0088</v>
      </c>
      <c r="W150" s="8">
        <v>1.0085</v>
      </c>
      <c r="X150" s="8">
        <v>1.0083</v>
      </c>
      <c r="Y150" s="8">
        <v>1.008</v>
      </c>
      <c r="Z150" s="8">
        <v>1.0078</v>
      </c>
      <c r="AA150" s="8">
        <v>1.0076</v>
      </c>
      <c r="AB150" s="8">
        <v>1.0074</v>
      </c>
      <c r="AC150" s="8">
        <v>1.0071</v>
      </c>
      <c r="AD150" s="8">
        <v>1.0068</v>
      </c>
      <c r="AE150" s="8">
        <v>1.0066</v>
      </c>
      <c r="AF150" s="8">
        <v>1.0065</v>
      </c>
      <c r="AG150" s="8">
        <v>1.0063</v>
      </c>
      <c r="AH150" s="8">
        <v>1.006</v>
      </c>
      <c r="AI150" s="8">
        <v>1.0058</v>
      </c>
      <c r="AJ150" s="8">
        <v>1.0056</v>
      </c>
      <c r="AK150" s="8">
        <v>1.0055</v>
      </c>
      <c r="AL150" s="8">
        <v>1.0053</v>
      </c>
      <c r="AM150" s="8">
        <v>1.0051</v>
      </c>
      <c r="AN150" s="8">
        <v>1.0049</v>
      </c>
    </row>
    <row r="151" spans="1:40" ht="15">
      <c r="A151" s="3">
        <v>160</v>
      </c>
      <c r="B151" s="11">
        <v>9</v>
      </c>
      <c r="C151" s="8">
        <v>1.0195</v>
      </c>
      <c r="D151" s="8">
        <v>1.0188</v>
      </c>
      <c r="E151" s="8">
        <v>1.0182</v>
      </c>
      <c r="F151" s="8">
        <v>1.0176</v>
      </c>
      <c r="G151" s="8">
        <v>1.0169</v>
      </c>
      <c r="H151" s="8">
        <v>1.0163</v>
      </c>
      <c r="I151" s="8">
        <v>1.0158</v>
      </c>
      <c r="J151" s="8">
        <v>1.0152</v>
      </c>
      <c r="K151" s="8">
        <v>1.0147</v>
      </c>
      <c r="L151" s="8">
        <v>1.0142</v>
      </c>
      <c r="M151" s="8">
        <v>1.0138</v>
      </c>
      <c r="N151" s="8">
        <v>1.0133</v>
      </c>
      <c r="O151" s="8">
        <v>1.0129</v>
      </c>
      <c r="P151" s="8">
        <v>1.0125</v>
      </c>
      <c r="Q151" s="8">
        <v>1.0121</v>
      </c>
      <c r="R151" s="8">
        <v>1.0117</v>
      </c>
      <c r="S151" s="8">
        <v>1.0112</v>
      </c>
      <c r="T151" s="8">
        <v>1.0108</v>
      </c>
      <c r="U151" s="8">
        <v>1.0105</v>
      </c>
      <c r="V151" s="8">
        <v>1.0101</v>
      </c>
      <c r="W151" s="8">
        <v>1.0098</v>
      </c>
      <c r="X151" s="8">
        <v>1.0095</v>
      </c>
      <c r="Y151" s="8">
        <v>1.0092</v>
      </c>
      <c r="Z151" s="8">
        <v>1.0089</v>
      </c>
      <c r="AA151" s="8">
        <v>1.0087</v>
      </c>
      <c r="AB151" s="8">
        <v>1.0084</v>
      </c>
      <c r="AC151" s="8">
        <v>1.0081</v>
      </c>
      <c r="AD151" s="8">
        <v>1.0078</v>
      </c>
      <c r="AE151" s="8">
        <v>1.0076</v>
      </c>
      <c r="AF151" s="8">
        <v>1.0074</v>
      </c>
      <c r="AG151" s="8">
        <v>1.0072</v>
      </c>
      <c r="AH151" s="8">
        <v>1.0069</v>
      </c>
      <c r="AI151" s="8">
        <v>1.0067</v>
      </c>
      <c r="AJ151" s="8">
        <v>1.0064</v>
      </c>
      <c r="AK151" s="8">
        <v>1.0063</v>
      </c>
      <c r="AL151" s="8">
        <v>1.0061</v>
      </c>
      <c r="AM151" s="8">
        <v>1.0058</v>
      </c>
      <c r="AN151" s="8">
        <v>1.0056</v>
      </c>
    </row>
    <row r="152" spans="1:40" ht="15">
      <c r="A152" s="3">
        <v>180</v>
      </c>
      <c r="B152" s="11">
        <v>10</v>
      </c>
      <c r="C152" s="8">
        <v>1.022</v>
      </c>
      <c r="D152" s="8">
        <v>1.0213</v>
      </c>
      <c r="E152" s="8">
        <v>1.0206</v>
      </c>
      <c r="F152" s="8">
        <v>1.0198</v>
      </c>
      <c r="G152" s="8">
        <v>1.0191</v>
      </c>
      <c r="H152" s="8">
        <v>1.0184</v>
      </c>
      <c r="I152" s="8">
        <v>1.0178</v>
      </c>
      <c r="J152" s="8">
        <v>1.0171</v>
      </c>
      <c r="K152" s="8">
        <v>1.0166</v>
      </c>
      <c r="L152" s="8">
        <v>1.016</v>
      </c>
      <c r="M152" s="8">
        <v>1.0155</v>
      </c>
      <c r="N152" s="8">
        <v>1.015</v>
      </c>
      <c r="O152" s="8">
        <v>1.0145</v>
      </c>
      <c r="P152" s="8">
        <v>1.014</v>
      </c>
      <c r="Q152" s="8">
        <v>1.0136</v>
      </c>
      <c r="R152" s="8">
        <v>1.0131</v>
      </c>
      <c r="S152" s="8">
        <v>1.0126</v>
      </c>
      <c r="T152" s="8">
        <v>1.0122</v>
      </c>
      <c r="U152" s="8">
        <v>1.0118</v>
      </c>
      <c r="V152" s="8">
        <v>1.0114</v>
      </c>
      <c r="W152" s="8">
        <v>1.0111</v>
      </c>
      <c r="X152" s="8">
        <v>1.0107</v>
      </c>
      <c r="Y152" s="8">
        <v>1.0103</v>
      </c>
      <c r="Z152" s="8">
        <v>1.01</v>
      </c>
      <c r="AA152" s="8">
        <v>1.0098</v>
      </c>
      <c r="AB152" s="8">
        <v>1.0094</v>
      </c>
      <c r="AC152" s="8">
        <v>1.0091</v>
      </c>
      <c r="AD152" s="8">
        <v>1.0088</v>
      </c>
      <c r="AE152" s="8">
        <v>1.0085</v>
      </c>
      <c r="AF152" s="8">
        <v>1.0083</v>
      </c>
      <c r="AG152" s="8">
        <v>1.0081</v>
      </c>
      <c r="AH152" s="8">
        <v>1.0078</v>
      </c>
      <c r="AI152" s="8">
        <v>1.0075</v>
      </c>
      <c r="AJ152" s="8">
        <v>1.0072</v>
      </c>
      <c r="AK152" s="8">
        <v>1.0070000000000001</v>
      </c>
      <c r="AL152" s="8">
        <v>1.0068</v>
      </c>
      <c r="AM152" s="8">
        <v>1.0065</v>
      </c>
      <c r="AN152" s="8">
        <v>1.0063</v>
      </c>
    </row>
    <row r="153" spans="1:40" ht="15">
      <c r="A153" s="3">
        <v>200</v>
      </c>
      <c r="B153" s="11">
        <v>11</v>
      </c>
      <c r="C153" s="8">
        <v>1.0245</v>
      </c>
      <c r="D153" s="8">
        <v>1.0237</v>
      </c>
      <c r="E153" s="8">
        <v>1.0229</v>
      </c>
      <c r="F153" s="8">
        <v>1.022</v>
      </c>
      <c r="G153" s="8">
        <v>1.0213</v>
      </c>
      <c r="H153" s="8">
        <v>1.0206</v>
      </c>
      <c r="I153" s="8">
        <v>1.0198</v>
      </c>
      <c r="J153" s="8">
        <v>1.0192</v>
      </c>
      <c r="K153" s="8">
        <v>1.0185</v>
      </c>
      <c r="L153" s="8">
        <v>1.0179</v>
      </c>
      <c r="M153" s="8">
        <v>1.0173</v>
      </c>
      <c r="N153" s="8">
        <v>1.0167</v>
      </c>
      <c r="O153" s="8">
        <v>1.0162</v>
      </c>
      <c r="P153" s="8">
        <v>1.0156</v>
      </c>
      <c r="Q153" s="8">
        <v>1.0151</v>
      </c>
      <c r="R153" s="8">
        <v>1.0146</v>
      </c>
      <c r="S153" s="8">
        <v>1.014</v>
      </c>
      <c r="T153" s="8">
        <v>1.0135</v>
      </c>
      <c r="U153" s="8">
        <v>1.0131</v>
      </c>
      <c r="V153" s="8">
        <v>1.0127</v>
      </c>
      <c r="W153" s="8">
        <v>1.0123</v>
      </c>
      <c r="X153" s="8">
        <v>1.0119</v>
      </c>
      <c r="Y153" s="8">
        <v>1.0115</v>
      </c>
      <c r="Z153" s="8">
        <v>1.0111</v>
      </c>
      <c r="AA153" s="8">
        <v>1.0108</v>
      </c>
      <c r="AB153" s="8">
        <v>1.0104</v>
      </c>
      <c r="AC153" s="8">
        <v>1.0101</v>
      </c>
      <c r="AD153" s="8">
        <v>1.0097</v>
      </c>
      <c r="AE153" s="8">
        <v>1.0094</v>
      </c>
      <c r="AF153" s="8">
        <v>1.0092</v>
      </c>
      <c r="AG153" s="8">
        <v>1.0089</v>
      </c>
      <c r="AH153" s="8">
        <v>1.0086</v>
      </c>
      <c r="AI153" s="8">
        <v>1.0083</v>
      </c>
      <c r="AJ153" s="8">
        <v>1.008</v>
      </c>
      <c r="AK153" s="8">
        <v>1.0078</v>
      </c>
      <c r="AL153" s="8">
        <v>1.0075</v>
      </c>
      <c r="AM153" s="8">
        <v>1.0073</v>
      </c>
      <c r="AN153" s="8">
        <v>1.0070000000000001</v>
      </c>
    </row>
    <row r="154" spans="1:40" ht="15">
      <c r="A154" s="3">
        <v>220</v>
      </c>
      <c r="B154" s="11">
        <v>12</v>
      </c>
      <c r="C154" s="8">
        <v>1.0272</v>
      </c>
      <c r="D154" s="8">
        <v>1.0263</v>
      </c>
      <c r="E154" s="8">
        <v>1.0254</v>
      </c>
      <c r="F154" s="8">
        <v>1.0244</v>
      </c>
      <c r="G154" s="8">
        <v>1.0235</v>
      </c>
      <c r="H154" s="8">
        <v>1.0227</v>
      </c>
      <c r="I154" s="8">
        <v>1.0219</v>
      </c>
      <c r="J154" s="8">
        <v>1.0211</v>
      </c>
      <c r="K154" s="8">
        <v>1.0204</v>
      </c>
      <c r="L154" s="8">
        <v>1.0197</v>
      </c>
      <c r="M154" s="8">
        <v>1.0191</v>
      </c>
      <c r="N154" s="8">
        <v>1.0184</v>
      </c>
      <c r="O154" s="8">
        <v>1.0178</v>
      </c>
      <c r="P154" s="8">
        <v>1.0172</v>
      </c>
      <c r="Q154" s="8">
        <v>1.0166</v>
      </c>
      <c r="R154" s="8">
        <v>1.016</v>
      </c>
      <c r="S154" s="8">
        <v>1.0154</v>
      </c>
      <c r="T154" s="8">
        <v>1.0149</v>
      </c>
      <c r="U154" s="8">
        <v>1.0145</v>
      </c>
      <c r="V154" s="8">
        <v>1.014</v>
      </c>
      <c r="W154" s="8">
        <v>1.0136</v>
      </c>
      <c r="X154" s="8">
        <v>1.0131</v>
      </c>
      <c r="Y154" s="8">
        <v>1.0126</v>
      </c>
      <c r="Z154" s="8">
        <v>1.0122</v>
      </c>
      <c r="AA154" s="8">
        <v>1.0119</v>
      </c>
      <c r="AB154" s="8">
        <v>1.0115</v>
      </c>
      <c r="AC154" s="8">
        <v>1.0111</v>
      </c>
      <c r="AD154" s="8">
        <v>1.0107</v>
      </c>
      <c r="AE154" s="8">
        <v>1.0104</v>
      </c>
      <c r="AF154" s="8">
        <v>1.0101</v>
      </c>
      <c r="AG154" s="8">
        <v>1.0098</v>
      </c>
      <c r="AH154" s="8">
        <v>1.0095</v>
      </c>
      <c r="AI154" s="8">
        <v>1.0092</v>
      </c>
      <c r="AJ154" s="8">
        <v>1.0088</v>
      </c>
      <c r="AK154" s="8">
        <v>1.0086</v>
      </c>
      <c r="AL154" s="8">
        <v>1.0083</v>
      </c>
      <c r="AM154" s="8">
        <v>1.008</v>
      </c>
      <c r="AN154" s="8">
        <v>1.0077</v>
      </c>
    </row>
    <row r="155" spans="1:40" ht="15">
      <c r="A155" s="3">
        <v>240</v>
      </c>
      <c r="B155" s="11">
        <v>13</v>
      </c>
      <c r="C155" s="8">
        <v>1.0298</v>
      </c>
      <c r="D155" s="8">
        <v>1.0288</v>
      </c>
      <c r="E155" s="8">
        <v>1.0277</v>
      </c>
      <c r="F155" s="8">
        <v>1.0267</v>
      </c>
      <c r="G155" s="8">
        <v>1.0257</v>
      </c>
      <c r="H155" s="8">
        <v>1.0248</v>
      </c>
      <c r="I155" s="8">
        <v>1.0239</v>
      </c>
      <c r="J155" s="8">
        <v>1.0231</v>
      </c>
      <c r="K155" s="8">
        <v>1.0223</v>
      </c>
      <c r="L155" s="8">
        <v>1.0215</v>
      </c>
      <c r="M155" s="8">
        <v>1.0208</v>
      </c>
      <c r="N155" s="8">
        <v>1.0201</v>
      </c>
      <c r="O155" s="8">
        <v>1.0194</v>
      </c>
      <c r="P155" s="8">
        <v>1.0188</v>
      </c>
      <c r="Q155" s="8">
        <v>1.0181</v>
      </c>
      <c r="R155" s="8">
        <v>1.0175</v>
      </c>
      <c r="S155" s="8">
        <v>1.0168</v>
      </c>
      <c r="T155" s="8">
        <v>1.0163</v>
      </c>
      <c r="U155" s="8">
        <v>1.0158</v>
      </c>
      <c r="V155" s="8">
        <v>1.0153</v>
      </c>
      <c r="W155" s="8">
        <v>1.0148</v>
      </c>
      <c r="X155" s="8">
        <v>1.0143</v>
      </c>
      <c r="Y155" s="8">
        <v>1.0138</v>
      </c>
      <c r="Z155" s="8">
        <v>1.0133</v>
      </c>
      <c r="AA155" s="8">
        <v>1.0129</v>
      </c>
      <c r="AB155" s="8">
        <v>1.0125</v>
      </c>
      <c r="AC155" s="8">
        <v>1.0121</v>
      </c>
      <c r="AD155" s="8">
        <v>1.0117</v>
      </c>
      <c r="AE155" s="8">
        <v>1.0114</v>
      </c>
      <c r="AF155" s="8">
        <v>1.0110000000000001</v>
      </c>
      <c r="AG155" s="8">
        <v>1.0107</v>
      </c>
      <c r="AH155" s="8">
        <v>1.0103</v>
      </c>
      <c r="AI155" s="8">
        <v>1.01</v>
      </c>
      <c r="AJ155" s="8">
        <v>1.0096</v>
      </c>
      <c r="AK155" s="8">
        <v>1.0094</v>
      </c>
      <c r="AL155" s="8">
        <v>1.0090000000000001</v>
      </c>
      <c r="AM155" s="8">
        <v>1.0087</v>
      </c>
      <c r="AN155" s="8">
        <v>1.0084</v>
      </c>
    </row>
    <row r="156" spans="1:40" ht="15">
      <c r="A156" s="3">
        <v>260</v>
      </c>
      <c r="B156" s="11">
        <v>14</v>
      </c>
      <c r="C156" s="8">
        <v>1.0324</v>
      </c>
      <c r="D156" s="8">
        <v>1.0313</v>
      </c>
      <c r="E156" s="8">
        <v>1.0302</v>
      </c>
      <c r="F156" s="8">
        <v>1.0291</v>
      </c>
      <c r="G156" s="8">
        <v>1.028</v>
      </c>
      <c r="H156" s="8">
        <v>1.027</v>
      </c>
      <c r="I156" s="8">
        <v>1.026</v>
      </c>
      <c r="J156" s="8">
        <v>1.025</v>
      </c>
      <c r="K156" s="8">
        <v>1.0242</v>
      </c>
      <c r="L156" s="8">
        <v>1.0234</v>
      </c>
      <c r="M156" s="8">
        <v>1.0226</v>
      </c>
      <c r="N156" s="8">
        <v>1.0219</v>
      </c>
      <c r="O156" s="8">
        <v>1.0211</v>
      </c>
      <c r="P156" s="8">
        <v>1.0204</v>
      </c>
      <c r="Q156" s="8">
        <v>1.0197</v>
      </c>
      <c r="R156" s="8">
        <v>1.0190000000000001</v>
      </c>
      <c r="S156" s="8">
        <v>1.0183</v>
      </c>
      <c r="T156" s="8">
        <v>1.0177</v>
      </c>
      <c r="U156" s="8">
        <v>1.0171</v>
      </c>
      <c r="V156" s="8">
        <v>1.0165</v>
      </c>
      <c r="W156" s="8">
        <v>1.016</v>
      </c>
      <c r="X156" s="8">
        <v>1.0155</v>
      </c>
      <c r="Y156" s="8">
        <v>1.015</v>
      </c>
      <c r="Z156" s="8">
        <v>1.0144</v>
      </c>
      <c r="AA156" s="8">
        <v>1.0139</v>
      </c>
      <c r="AB156" s="8">
        <v>1.0135</v>
      </c>
      <c r="AC156" s="8">
        <v>1.0132</v>
      </c>
      <c r="AD156" s="8">
        <v>1.0128</v>
      </c>
      <c r="AE156" s="8">
        <v>1.0123</v>
      </c>
      <c r="AF156" s="8">
        <v>1.0119</v>
      </c>
      <c r="AG156" s="8">
        <v>1.0116</v>
      </c>
      <c r="AH156" s="8">
        <v>1.0112</v>
      </c>
      <c r="AI156" s="8">
        <v>1.0109</v>
      </c>
      <c r="AJ156" s="8">
        <v>1.0104</v>
      </c>
      <c r="AK156" s="8">
        <v>1.0102</v>
      </c>
      <c r="AL156" s="8">
        <v>1.0098</v>
      </c>
      <c r="AM156" s="8">
        <v>1.0095</v>
      </c>
      <c r="AN156" s="8">
        <v>1.0091</v>
      </c>
    </row>
    <row r="157" spans="1:40" ht="15">
      <c r="A157" s="3">
        <v>280</v>
      </c>
      <c r="B157" s="11">
        <v>15</v>
      </c>
      <c r="C157" s="8">
        <v>1.0351</v>
      </c>
      <c r="D157" s="8">
        <v>1.0339</v>
      </c>
      <c r="E157" s="8">
        <v>1.0327</v>
      </c>
      <c r="F157" s="8">
        <v>1.0315</v>
      </c>
      <c r="G157" s="8">
        <v>1.0303</v>
      </c>
      <c r="H157" s="8">
        <v>1.0292</v>
      </c>
      <c r="I157" s="8">
        <v>1.0281</v>
      </c>
      <c r="J157" s="8">
        <v>1.0271</v>
      </c>
      <c r="K157" s="8">
        <v>1.0261</v>
      </c>
      <c r="L157" s="8">
        <v>1.0252</v>
      </c>
      <c r="M157" s="8">
        <v>1.0244</v>
      </c>
      <c r="N157" s="8">
        <v>1.0236</v>
      </c>
      <c r="O157" s="8">
        <v>1.0228</v>
      </c>
      <c r="P157" s="8">
        <v>1.022</v>
      </c>
      <c r="Q157" s="8">
        <v>1.0212</v>
      </c>
      <c r="R157" s="8">
        <v>1.0205</v>
      </c>
      <c r="S157" s="8">
        <v>1.0197</v>
      </c>
      <c r="T157" s="8">
        <v>1.0191</v>
      </c>
      <c r="U157" s="8">
        <v>1.0185</v>
      </c>
      <c r="V157" s="8">
        <v>1.0178</v>
      </c>
      <c r="W157" s="8">
        <v>1.0173</v>
      </c>
      <c r="X157" s="8">
        <v>1.0167</v>
      </c>
      <c r="Y157" s="8">
        <v>1.0162</v>
      </c>
      <c r="Z157" s="8">
        <v>1.0155</v>
      </c>
      <c r="AA157" s="8">
        <v>1.015</v>
      </c>
      <c r="AB157" s="8">
        <v>1.0146</v>
      </c>
      <c r="AC157" s="8">
        <v>1.0142</v>
      </c>
      <c r="AD157" s="8">
        <v>1.0137</v>
      </c>
      <c r="AE157" s="8">
        <v>1.0132</v>
      </c>
      <c r="AF157" s="8">
        <v>1.0128</v>
      </c>
      <c r="AG157" s="8">
        <v>1.0125</v>
      </c>
      <c r="AH157" s="8">
        <v>1.0121</v>
      </c>
      <c r="AI157" s="8">
        <v>1.0117</v>
      </c>
      <c r="AJ157" s="8">
        <v>1.0112</v>
      </c>
      <c r="AK157" s="8">
        <v>1.0109</v>
      </c>
      <c r="AL157" s="8">
        <v>1.0105</v>
      </c>
      <c r="AM157" s="8">
        <v>1.0102</v>
      </c>
      <c r="AN157" s="8">
        <v>1.0098</v>
      </c>
    </row>
    <row r="158" spans="1:40" ht="15">
      <c r="A158" s="3">
        <v>300</v>
      </c>
      <c r="B158" s="11">
        <v>16</v>
      </c>
      <c r="C158" s="8">
        <v>1.0379</v>
      </c>
      <c r="D158" s="8">
        <v>1.0365</v>
      </c>
      <c r="E158" s="8">
        <v>1.0352</v>
      </c>
      <c r="F158" s="8">
        <v>1.0339</v>
      </c>
      <c r="G158" s="8">
        <v>1.0326</v>
      </c>
      <c r="H158" s="8">
        <v>1.0314</v>
      </c>
      <c r="I158" s="8">
        <v>1.0303</v>
      </c>
      <c r="J158" s="8">
        <v>1.0291</v>
      </c>
      <c r="K158" s="8">
        <v>1.0281</v>
      </c>
      <c r="L158" s="8">
        <v>1.0271</v>
      </c>
      <c r="M158" s="8">
        <v>1.0262</v>
      </c>
      <c r="N158" s="8">
        <v>1.0253</v>
      </c>
      <c r="O158" s="8">
        <v>1.0244</v>
      </c>
      <c r="P158" s="8">
        <v>1.0236</v>
      </c>
      <c r="Q158" s="8">
        <v>1.0228</v>
      </c>
      <c r="R158" s="8">
        <v>1.022</v>
      </c>
      <c r="S158" s="8">
        <v>1.0212</v>
      </c>
      <c r="T158" s="8">
        <v>1.0205</v>
      </c>
      <c r="U158" s="8">
        <v>1.0199</v>
      </c>
      <c r="V158" s="8">
        <v>1.0192</v>
      </c>
      <c r="W158" s="8">
        <v>1.0185</v>
      </c>
      <c r="X158" s="8">
        <v>1.0179</v>
      </c>
      <c r="Y158" s="8">
        <v>1.0173</v>
      </c>
      <c r="Z158" s="8">
        <v>1.0167</v>
      </c>
      <c r="AA158" s="8">
        <v>1.0162</v>
      </c>
      <c r="AB158" s="8">
        <v>1.0157</v>
      </c>
      <c r="AC158" s="8">
        <v>1.0152</v>
      </c>
      <c r="AD158" s="8">
        <v>1.0146</v>
      </c>
      <c r="AE158" s="8">
        <v>1.0141</v>
      </c>
      <c r="AF158" s="8">
        <v>1.0137</v>
      </c>
      <c r="AG158" s="8">
        <v>1.0134</v>
      </c>
      <c r="AH158" s="8">
        <v>1.0130000000000001</v>
      </c>
      <c r="AI158" s="8">
        <v>1.0121</v>
      </c>
      <c r="AJ158" s="8">
        <v>1.0121</v>
      </c>
      <c r="AK158" s="8">
        <v>1.0116</v>
      </c>
      <c r="AL158" s="8">
        <v>1.0112</v>
      </c>
      <c r="AM158" s="8">
        <v>1.0109</v>
      </c>
      <c r="AN158" s="8">
        <v>1.0105</v>
      </c>
    </row>
    <row r="159" spans="1:40" ht="15">
      <c r="A159" s="3">
        <v>320</v>
      </c>
      <c r="B159" s="11">
        <v>17</v>
      </c>
      <c r="C159" s="8">
        <v>1.0406</v>
      </c>
      <c r="D159" s="8">
        <v>1.0391</v>
      </c>
      <c r="E159" s="8">
        <v>1.0377</v>
      </c>
      <c r="F159" s="8">
        <v>1.0363</v>
      </c>
      <c r="G159" s="8">
        <v>1.0349</v>
      </c>
      <c r="H159" s="8">
        <v>1.0336</v>
      </c>
      <c r="I159" s="8">
        <v>1.0324</v>
      </c>
      <c r="J159" s="8">
        <v>1.0312</v>
      </c>
      <c r="K159" s="8">
        <v>1.03</v>
      </c>
      <c r="L159" s="8">
        <v>1.029</v>
      </c>
      <c r="M159" s="8">
        <v>1.028</v>
      </c>
      <c r="N159" s="8">
        <v>1.027</v>
      </c>
      <c r="O159" s="8">
        <v>1.0261</v>
      </c>
      <c r="P159" s="8">
        <v>1.0252</v>
      </c>
      <c r="Q159" s="8">
        <v>1.0243</v>
      </c>
      <c r="R159" s="8">
        <v>1.0235</v>
      </c>
      <c r="S159" s="8">
        <v>1.0227</v>
      </c>
      <c r="T159" s="8">
        <v>1.0219</v>
      </c>
      <c r="U159" s="8">
        <v>1.0212</v>
      </c>
      <c r="V159" s="8">
        <v>1.0205</v>
      </c>
      <c r="W159" s="8">
        <v>1.0198</v>
      </c>
      <c r="X159" s="8">
        <v>1.0191</v>
      </c>
      <c r="Y159" s="8">
        <v>1.0185</v>
      </c>
      <c r="Z159" s="8">
        <v>1.0178</v>
      </c>
      <c r="AA159" s="8">
        <v>1.0173</v>
      </c>
      <c r="AB159" s="8">
        <v>1.0167</v>
      </c>
      <c r="AC159" s="8">
        <v>1.0161</v>
      </c>
      <c r="AD159" s="8">
        <v>1.0156</v>
      </c>
      <c r="AE159" s="8">
        <v>1.0151</v>
      </c>
      <c r="AF159" s="8">
        <v>1.0146</v>
      </c>
      <c r="AG159" s="8">
        <v>1.0142</v>
      </c>
      <c r="AH159" s="8">
        <v>1.0138</v>
      </c>
      <c r="AI159" s="8">
        <v>1.0133</v>
      </c>
      <c r="AJ159" s="8">
        <v>1.0129</v>
      </c>
      <c r="AK159" s="8">
        <v>1.0124</v>
      </c>
      <c r="AL159" s="8">
        <v>1.0119</v>
      </c>
      <c r="AM159" s="8">
        <v>1.0116</v>
      </c>
      <c r="AN159" s="8">
        <v>1.0112</v>
      </c>
    </row>
    <row r="160" spans="1:40" ht="15">
      <c r="A160" s="3">
        <v>340</v>
      </c>
      <c r="B160" s="11">
        <v>18</v>
      </c>
      <c r="C160" s="8">
        <v>1.0434</v>
      </c>
      <c r="D160" s="8">
        <v>1.0417</v>
      </c>
      <c r="E160" s="8">
        <v>1.0401</v>
      </c>
      <c r="F160" s="8">
        <v>1.0386</v>
      </c>
      <c r="G160" s="8">
        <v>1.0372</v>
      </c>
      <c r="H160" s="8">
        <v>1.0358</v>
      </c>
      <c r="I160" s="8">
        <v>1.0344</v>
      </c>
      <c r="J160" s="8">
        <v>1.0332</v>
      </c>
      <c r="K160" s="8">
        <v>1.032</v>
      </c>
      <c r="L160" s="8">
        <v>1.0308</v>
      </c>
      <c r="M160" s="8">
        <v>1.0298</v>
      </c>
      <c r="N160" s="8">
        <v>1.0287</v>
      </c>
      <c r="O160" s="8">
        <v>1.0277</v>
      </c>
      <c r="P160" s="8">
        <v>1.0267</v>
      </c>
      <c r="Q160" s="8">
        <v>1.0258</v>
      </c>
      <c r="R160" s="8">
        <v>1.0249</v>
      </c>
      <c r="S160" s="8">
        <v>1.0241</v>
      </c>
      <c r="T160" s="8">
        <v>1.0233</v>
      </c>
      <c r="U160" s="8">
        <v>1.0225</v>
      </c>
      <c r="V160" s="8">
        <v>1.0217</v>
      </c>
      <c r="W160" s="8">
        <v>1.0209</v>
      </c>
      <c r="X160" s="8">
        <v>1.0203</v>
      </c>
      <c r="Y160" s="8">
        <v>1.0198</v>
      </c>
      <c r="Z160" s="8">
        <v>1.0189</v>
      </c>
      <c r="AA160" s="8">
        <v>1.0183</v>
      </c>
      <c r="AB160" s="8">
        <v>1.0177</v>
      </c>
      <c r="AC160" s="8">
        <v>1.0171</v>
      </c>
      <c r="AD160" s="8">
        <v>1.0165</v>
      </c>
      <c r="AE160" s="8">
        <v>1.016</v>
      </c>
      <c r="AF160" s="8">
        <v>1.0155</v>
      </c>
      <c r="AG160" s="8">
        <v>1.0151</v>
      </c>
      <c r="AH160" s="8">
        <v>1.0146</v>
      </c>
      <c r="AI160" s="8">
        <v>1.0141</v>
      </c>
      <c r="AJ160" s="8">
        <v>1.0137</v>
      </c>
      <c r="AK160" s="8">
        <v>1.0132</v>
      </c>
      <c r="AL160" s="8">
        <v>1.0127</v>
      </c>
      <c r="AM160" s="8">
        <v>1.0122</v>
      </c>
      <c r="AN160" s="8">
        <v>1.0118</v>
      </c>
    </row>
    <row r="161" spans="1:40" ht="15">
      <c r="A161" s="3">
        <v>360</v>
      </c>
      <c r="B161" s="11">
        <v>19</v>
      </c>
      <c r="C161" s="8">
        <v>1.0462</v>
      </c>
      <c r="D161" s="8">
        <v>1.0444</v>
      </c>
      <c r="E161" s="8">
        <v>1.0427</v>
      </c>
      <c r="F161" s="8">
        <v>1.04110000000001</v>
      </c>
      <c r="G161" s="8">
        <v>1.0395</v>
      </c>
      <c r="H161" s="8">
        <v>1.038</v>
      </c>
      <c r="I161" s="8">
        <v>1.0366</v>
      </c>
      <c r="J161" s="8">
        <v>1.0353</v>
      </c>
      <c r="K161" s="8">
        <v>1.034</v>
      </c>
      <c r="L161" s="8">
        <v>1.0328</v>
      </c>
      <c r="M161" s="8">
        <v>1.0316</v>
      </c>
      <c r="N161" s="8">
        <v>1.0305</v>
      </c>
      <c r="O161" s="8">
        <v>1.0294</v>
      </c>
      <c r="P161" s="8">
        <v>1.0284</v>
      </c>
      <c r="Q161" s="8">
        <v>1.0273</v>
      </c>
      <c r="R161" s="8">
        <v>1.0264</v>
      </c>
      <c r="S161" s="8">
        <v>1.0256</v>
      </c>
      <c r="T161" s="8">
        <v>1.0247</v>
      </c>
      <c r="U161" s="8">
        <v>1.0238</v>
      </c>
      <c r="V161" s="8">
        <v>1.0230000000000001</v>
      </c>
      <c r="W161" s="8">
        <v>1.0222</v>
      </c>
      <c r="X161" s="8">
        <v>1.0215</v>
      </c>
      <c r="Y161" s="8">
        <v>1.0207</v>
      </c>
      <c r="Z161" s="8">
        <v>1.02</v>
      </c>
      <c r="AA161" s="8">
        <v>1.0194</v>
      </c>
      <c r="AB161" s="8">
        <v>1.0187</v>
      </c>
      <c r="AC161" s="8">
        <v>1.0181</v>
      </c>
      <c r="AD161" s="8">
        <v>1.0175</v>
      </c>
      <c r="AE161" s="8">
        <v>1.0169</v>
      </c>
      <c r="AF161" s="8">
        <v>1.0164</v>
      </c>
      <c r="AG161" s="8">
        <v>1.0159</v>
      </c>
      <c r="AH161" s="8">
        <v>1.0154</v>
      </c>
      <c r="AI161" s="8">
        <v>1.0149</v>
      </c>
      <c r="AJ161" s="8">
        <v>1.0144</v>
      </c>
      <c r="AK161" s="8">
        <v>1.0139</v>
      </c>
      <c r="AL161" s="8">
        <v>1.0134</v>
      </c>
      <c r="AM161" s="8">
        <v>1.0129</v>
      </c>
      <c r="AN161" s="8">
        <v>1.0125</v>
      </c>
    </row>
    <row r="162" spans="1:40" ht="15">
      <c r="A162" s="3">
        <v>380</v>
      </c>
      <c r="B162" s="11">
        <v>20</v>
      </c>
      <c r="C162" s="8">
        <v>1.0491</v>
      </c>
      <c r="D162" s="8">
        <v>1.0471</v>
      </c>
      <c r="E162" s="8">
        <v>1.0453</v>
      </c>
      <c r="F162" s="8">
        <v>1.0436</v>
      </c>
      <c r="G162" s="8">
        <v>1.042</v>
      </c>
      <c r="H162" s="8">
        <v>1.0404</v>
      </c>
      <c r="I162" s="8">
        <v>1.0388</v>
      </c>
      <c r="J162" s="8">
        <v>1.0374</v>
      </c>
      <c r="K162" s="8">
        <v>1.0361</v>
      </c>
      <c r="L162" s="8">
        <v>1.0347</v>
      </c>
      <c r="M162" s="8">
        <v>1.0334</v>
      </c>
      <c r="N162" s="8">
        <v>1.0322</v>
      </c>
      <c r="O162" s="8">
        <v>1.0311</v>
      </c>
      <c r="P162" s="8">
        <v>1.03</v>
      </c>
      <c r="Q162" s="8">
        <v>1.0289</v>
      </c>
      <c r="R162" s="8">
        <v>1.0279</v>
      </c>
      <c r="S162" s="8">
        <v>1.027</v>
      </c>
      <c r="T162" s="8">
        <v>1.0261</v>
      </c>
      <c r="U162" s="8">
        <v>1.0252</v>
      </c>
      <c r="V162" s="8">
        <v>1.0243</v>
      </c>
      <c r="W162" s="8">
        <v>1.0234</v>
      </c>
      <c r="X162" s="8">
        <v>1.0227</v>
      </c>
      <c r="Y162" s="8">
        <v>1.0219</v>
      </c>
      <c r="Z162" s="8">
        <v>1.0211</v>
      </c>
      <c r="AA162" s="8">
        <v>1.0204</v>
      </c>
      <c r="AB162" s="8">
        <v>1.0197</v>
      </c>
      <c r="AC162" s="8">
        <v>1.0191</v>
      </c>
      <c r="AD162" s="8">
        <v>1.0185</v>
      </c>
      <c r="AE162" s="8">
        <v>1.0179</v>
      </c>
      <c r="AF162" s="8">
        <v>1.0173</v>
      </c>
      <c r="AG162" s="8">
        <v>1.0168</v>
      </c>
      <c r="AH162" s="8">
        <v>1.0163</v>
      </c>
      <c r="AI162" s="8">
        <v>1.0157</v>
      </c>
      <c r="AJ162" s="8">
        <v>1.0152</v>
      </c>
      <c r="AK162" s="8">
        <v>1.0146</v>
      </c>
      <c r="AL162" s="8">
        <v>1.0141</v>
      </c>
      <c r="AM162" s="8">
        <v>1.0136</v>
      </c>
      <c r="AN162" s="8">
        <v>1.0131</v>
      </c>
    </row>
    <row r="163" spans="1:40" ht="15">
      <c r="A163" s="3">
        <v>400</v>
      </c>
      <c r="B163" s="11">
        <v>21</v>
      </c>
      <c r="C163" s="8">
        <v>1.0519</v>
      </c>
      <c r="D163" s="8">
        <v>1.0498</v>
      </c>
      <c r="E163" s="8">
        <v>1.0479</v>
      </c>
      <c r="F163" s="8">
        <v>1.0461</v>
      </c>
      <c r="G163" s="8">
        <v>1.0444</v>
      </c>
      <c r="H163" s="8">
        <v>1.0427</v>
      </c>
      <c r="I163" s="8">
        <v>1.041</v>
      </c>
      <c r="J163" s="8">
        <v>1.0395</v>
      </c>
      <c r="K163" s="8">
        <v>1.0381</v>
      </c>
      <c r="L163" s="8">
        <v>1.0366</v>
      </c>
      <c r="M163" s="8">
        <v>1.0352</v>
      </c>
      <c r="N163" s="8">
        <v>1.034</v>
      </c>
      <c r="O163" s="8">
        <v>1.0328</v>
      </c>
      <c r="P163" s="8">
        <v>1.0317</v>
      </c>
      <c r="Q163" s="8">
        <v>1.0305</v>
      </c>
      <c r="R163" s="8">
        <v>1.0294</v>
      </c>
      <c r="S163" s="8">
        <v>1.0285</v>
      </c>
      <c r="T163" s="8">
        <v>1.0275</v>
      </c>
      <c r="U163" s="8">
        <v>1.0265</v>
      </c>
      <c r="V163" s="8">
        <v>1.0256</v>
      </c>
      <c r="W163" s="8">
        <v>1.0246</v>
      </c>
      <c r="X163" s="8">
        <v>1.0238</v>
      </c>
      <c r="Y163" s="8">
        <v>1.0230000000000001</v>
      </c>
      <c r="Z163" s="8">
        <v>1.0223</v>
      </c>
      <c r="AA163" s="8">
        <v>1.0215</v>
      </c>
      <c r="AB163" s="8">
        <v>1.0208</v>
      </c>
      <c r="AC163" s="8">
        <v>1.0201</v>
      </c>
      <c r="AD163" s="8">
        <v>1.0195</v>
      </c>
      <c r="AE163" s="8">
        <v>1.0189</v>
      </c>
      <c r="AF163" s="8">
        <v>1.0182</v>
      </c>
      <c r="AG163" s="8">
        <v>1.0177</v>
      </c>
      <c r="AH163" s="8">
        <v>1.0171</v>
      </c>
      <c r="AI163" s="8">
        <v>1.0165</v>
      </c>
      <c r="AJ163" s="8">
        <v>1.016</v>
      </c>
      <c r="AK163" s="8">
        <v>1.0154</v>
      </c>
      <c r="AL163" s="8">
        <v>1.0149</v>
      </c>
      <c r="AM163" s="8">
        <v>1.0143</v>
      </c>
      <c r="AN163" s="8">
        <v>1.0138</v>
      </c>
    </row>
    <row r="164" spans="1:40" ht="15">
      <c r="A164" s="3">
        <v>420</v>
      </c>
      <c r="B164" s="11">
        <v>22</v>
      </c>
      <c r="C164" s="8">
        <v>1.0548</v>
      </c>
      <c r="D164" s="8">
        <v>1.0526</v>
      </c>
      <c r="E164" s="8">
        <v>1.0506</v>
      </c>
      <c r="F164" s="8">
        <v>1.0486</v>
      </c>
      <c r="G164" s="8">
        <v>1.0468</v>
      </c>
      <c r="H164" s="8">
        <v>1.045</v>
      </c>
      <c r="I164" s="8">
        <v>1.0433</v>
      </c>
      <c r="J164" s="8">
        <v>1.0417</v>
      </c>
      <c r="K164" s="8">
        <v>1.0401</v>
      </c>
      <c r="L164" s="8">
        <v>1.0386</v>
      </c>
      <c r="M164" s="8">
        <v>1.0371</v>
      </c>
      <c r="N164" s="8">
        <v>1.0358</v>
      </c>
      <c r="O164" s="8">
        <v>1.0345</v>
      </c>
      <c r="P164" s="8">
        <v>1.0333</v>
      </c>
      <c r="Q164" s="8">
        <v>1.0321</v>
      </c>
      <c r="R164" s="8">
        <v>1.0309</v>
      </c>
      <c r="S164" s="8">
        <v>1.0299</v>
      </c>
      <c r="T164" s="8">
        <v>1.0289</v>
      </c>
      <c r="U164" s="8">
        <v>1.0279</v>
      </c>
      <c r="V164" s="8">
        <v>1.0269</v>
      </c>
      <c r="W164" s="8">
        <v>1.0259</v>
      </c>
      <c r="X164" s="8">
        <v>1.025</v>
      </c>
      <c r="Y164" s="8">
        <v>1.0242</v>
      </c>
      <c r="Z164" s="8">
        <v>1.0234</v>
      </c>
      <c r="AA164" s="8">
        <v>1.0226</v>
      </c>
      <c r="AB164" s="8">
        <v>1.0218</v>
      </c>
      <c r="AC164" s="8">
        <v>1.0211</v>
      </c>
      <c r="AD164" s="8">
        <v>1.0204</v>
      </c>
      <c r="AE164" s="8">
        <v>1.0198</v>
      </c>
      <c r="AF164" s="8">
        <v>1.0191</v>
      </c>
      <c r="AG164" s="8">
        <v>1.0185</v>
      </c>
      <c r="AH164" s="8">
        <v>1.0179</v>
      </c>
      <c r="AI164" s="8">
        <v>1.0173</v>
      </c>
      <c r="AJ164" s="8">
        <v>1.0167</v>
      </c>
      <c r="AK164" s="8">
        <v>1.0161</v>
      </c>
      <c r="AL164" s="8">
        <v>1.0156</v>
      </c>
      <c r="AM164" s="8">
        <v>1.015</v>
      </c>
      <c r="AN164" s="8">
        <v>1.0144</v>
      </c>
    </row>
    <row r="165" spans="1:40" ht="15">
      <c r="A165" s="3">
        <v>440</v>
      </c>
      <c r="B165" s="11">
        <v>23</v>
      </c>
      <c r="C165" s="8">
        <v>1.0577</v>
      </c>
      <c r="D165" s="8">
        <v>1.0553</v>
      </c>
      <c r="E165" s="8">
        <v>1.0531</v>
      </c>
      <c r="F165" s="8">
        <v>1.0511</v>
      </c>
      <c r="G165" s="8">
        <v>1.0492</v>
      </c>
      <c r="H165" s="8">
        <v>1.0472</v>
      </c>
      <c r="I165" s="8">
        <v>1.0453</v>
      </c>
      <c r="J165" s="8">
        <v>1.0437</v>
      </c>
      <c r="K165" s="8">
        <v>1.0421</v>
      </c>
      <c r="L165" s="8">
        <v>1.0405</v>
      </c>
      <c r="M165" s="8">
        <v>1.0389</v>
      </c>
      <c r="N165" s="8">
        <v>1.0375</v>
      </c>
      <c r="O165" s="8">
        <v>1.0361</v>
      </c>
      <c r="P165" s="8">
        <v>1.0349</v>
      </c>
      <c r="Q165" s="8">
        <v>1.0336</v>
      </c>
      <c r="R165" s="8">
        <v>1.0324</v>
      </c>
      <c r="S165" s="8">
        <v>1.0313</v>
      </c>
      <c r="T165" s="8">
        <v>1.0302</v>
      </c>
      <c r="U165" s="8">
        <v>1.0292</v>
      </c>
      <c r="V165" s="8">
        <v>1.0281</v>
      </c>
      <c r="W165" s="8">
        <v>1.0272</v>
      </c>
      <c r="X165" s="8">
        <v>1.0262</v>
      </c>
      <c r="Y165" s="8">
        <v>1.0253</v>
      </c>
      <c r="Z165" s="8">
        <v>1.0244</v>
      </c>
      <c r="AA165" s="8">
        <v>1.0236</v>
      </c>
      <c r="AB165" s="8">
        <v>1.0228</v>
      </c>
      <c r="AC165" s="8">
        <v>1.022</v>
      </c>
      <c r="AD165" s="8">
        <v>1.0213</v>
      </c>
      <c r="AE165" s="8">
        <v>1.0207</v>
      </c>
      <c r="AF165" s="8">
        <v>1.02</v>
      </c>
      <c r="AG165" s="8">
        <v>1.0193</v>
      </c>
      <c r="AH165" s="8">
        <v>1.0187</v>
      </c>
      <c r="AI165" s="8">
        <v>1.0181</v>
      </c>
      <c r="AJ165" s="8">
        <v>1.0175</v>
      </c>
      <c r="AK165" s="8">
        <v>1.0168</v>
      </c>
      <c r="AL165" s="8">
        <v>1.0162</v>
      </c>
      <c r="AM165" s="8">
        <v>1.0156</v>
      </c>
      <c r="AN165" s="8">
        <v>1.0151</v>
      </c>
    </row>
    <row r="166" spans="1:40" ht="15">
      <c r="A166" s="3">
        <v>460</v>
      </c>
      <c r="B166" s="11">
        <v>24</v>
      </c>
      <c r="C166" s="8">
        <v>1.0606</v>
      </c>
      <c r="D166" s="8">
        <v>1.0581</v>
      </c>
      <c r="E166" s="8">
        <v>1.0558</v>
      </c>
      <c r="F166" s="8">
        <v>1.0536</v>
      </c>
      <c r="G166" s="8">
        <v>1.0516</v>
      </c>
      <c r="H166" s="8">
        <v>1.0496</v>
      </c>
      <c r="I166" s="8">
        <v>1.0476</v>
      </c>
      <c r="J166" s="8">
        <v>1.0458</v>
      </c>
      <c r="K166" s="8">
        <v>1.0441</v>
      </c>
      <c r="L166" s="8">
        <v>1.0425</v>
      </c>
      <c r="M166" s="8">
        <v>1.0408</v>
      </c>
      <c r="N166" s="8">
        <v>1.0393</v>
      </c>
      <c r="O166" s="8">
        <v>1.0378</v>
      </c>
      <c r="P166" s="8">
        <v>1.0365</v>
      </c>
      <c r="Q166" s="8">
        <v>1.0351</v>
      </c>
      <c r="R166" s="8">
        <v>1.0339</v>
      </c>
      <c r="S166" s="8">
        <v>1.0327</v>
      </c>
      <c r="T166" s="8">
        <v>1.0315</v>
      </c>
      <c r="U166" s="8">
        <v>1.0305</v>
      </c>
      <c r="V166" s="8">
        <v>1.0294</v>
      </c>
      <c r="W166" s="8">
        <v>1.0285</v>
      </c>
      <c r="X166" s="8">
        <v>1.0275</v>
      </c>
      <c r="Y166" s="8">
        <v>1.0265</v>
      </c>
      <c r="Z166" s="8">
        <v>1.0255</v>
      </c>
      <c r="AA166" s="8">
        <v>1.0247</v>
      </c>
      <c r="AB166" s="8">
        <v>1.0238</v>
      </c>
      <c r="AC166" s="8">
        <v>1.0229</v>
      </c>
      <c r="AD166" s="8">
        <v>1.0222</v>
      </c>
      <c r="AE166" s="8">
        <v>1.0216</v>
      </c>
      <c r="AF166" s="8">
        <v>1.0210000000000001</v>
      </c>
      <c r="AG166" s="8">
        <v>1.0202</v>
      </c>
      <c r="AH166" s="8">
        <v>1.0196</v>
      </c>
      <c r="AI166" s="8">
        <v>1.0189</v>
      </c>
      <c r="AJ166" s="8">
        <v>1.0182</v>
      </c>
      <c r="AK166" s="8">
        <v>1.0175</v>
      </c>
      <c r="AL166" s="8">
        <v>1.0169</v>
      </c>
      <c r="AM166" s="8">
        <v>1.0163</v>
      </c>
      <c r="AN166" s="8">
        <v>1.0157</v>
      </c>
    </row>
    <row r="167" spans="1:40" ht="15">
      <c r="A167" s="3">
        <v>480</v>
      </c>
      <c r="B167" s="11">
        <v>25</v>
      </c>
      <c r="C167" s="8">
        <v>1.0636</v>
      </c>
      <c r="D167" s="8">
        <v>1.0609</v>
      </c>
      <c r="E167" s="8">
        <v>1.0585</v>
      </c>
      <c r="F167" s="8">
        <v>1.0562</v>
      </c>
      <c r="G167" s="8">
        <v>1.054</v>
      </c>
      <c r="H167" s="8">
        <v>1.0519</v>
      </c>
      <c r="I167" s="8">
        <v>1.0498</v>
      </c>
      <c r="J167" s="8">
        <v>1.0479</v>
      </c>
      <c r="K167" s="8">
        <v>1.0461</v>
      </c>
      <c r="L167" s="8">
        <v>1.0444</v>
      </c>
      <c r="M167" s="8">
        <v>1.0427</v>
      </c>
      <c r="N167" s="8">
        <v>1.04110000000001</v>
      </c>
      <c r="O167" s="8">
        <v>1.0395</v>
      </c>
      <c r="P167" s="8">
        <v>1.0381</v>
      </c>
      <c r="Q167" s="8">
        <v>1.0367</v>
      </c>
      <c r="R167" s="8">
        <v>1.0354</v>
      </c>
      <c r="S167" s="8">
        <v>1.0341</v>
      </c>
      <c r="T167" s="8">
        <v>1.0329</v>
      </c>
      <c r="U167" s="8">
        <v>1.0318</v>
      </c>
      <c r="V167" s="8">
        <v>1.0307</v>
      </c>
      <c r="W167" s="8">
        <v>1.0297</v>
      </c>
      <c r="X167" s="8">
        <v>1.0287</v>
      </c>
      <c r="Y167" s="8">
        <v>1.0276</v>
      </c>
      <c r="Z167" s="8">
        <v>1.0267</v>
      </c>
      <c r="AA167" s="8">
        <v>1.0258</v>
      </c>
      <c r="AB167" s="8">
        <v>1.0248</v>
      </c>
      <c r="AC167" s="8">
        <v>1.0239</v>
      </c>
      <c r="AD167" s="8">
        <v>1.0232</v>
      </c>
      <c r="AE167" s="8">
        <v>1.0225</v>
      </c>
      <c r="AF167" s="8">
        <v>1.0218</v>
      </c>
      <c r="AG167" s="8">
        <v>1.0211</v>
      </c>
      <c r="AH167" s="8">
        <v>1.0204</v>
      </c>
      <c r="AI167" s="8">
        <v>1.0197</v>
      </c>
      <c r="AJ167" s="8">
        <v>1.0190000000000001</v>
      </c>
      <c r="AK167" s="8">
        <v>1.0183</v>
      </c>
      <c r="AL167" s="8">
        <v>1.0176</v>
      </c>
      <c r="AM167" s="8">
        <v>1.0169</v>
      </c>
      <c r="AN167" s="8">
        <v>1.0163</v>
      </c>
    </row>
    <row r="168" spans="1:40" ht="15">
      <c r="A168" s="3">
        <v>500</v>
      </c>
      <c r="B168" s="11">
        <v>26</v>
      </c>
      <c r="C168" s="8">
        <v>1.0667</v>
      </c>
      <c r="D168" s="8">
        <v>1.0639</v>
      </c>
      <c r="E168" s="8">
        <v>1.0613</v>
      </c>
      <c r="F168" s="8">
        <v>1.0588</v>
      </c>
      <c r="G168" s="8">
        <v>1.0565</v>
      </c>
      <c r="H168" s="8">
        <v>1.0543</v>
      </c>
      <c r="I168" s="8">
        <v>1.0521</v>
      </c>
      <c r="J168" s="8">
        <v>1.0501</v>
      </c>
      <c r="K168" s="8">
        <v>1.0482</v>
      </c>
      <c r="L168" s="8">
        <v>1.0464</v>
      </c>
      <c r="M168" s="8">
        <v>1.0446</v>
      </c>
      <c r="N168" s="8">
        <v>1.0429</v>
      </c>
      <c r="O168" s="8">
        <v>1.0413</v>
      </c>
      <c r="P168" s="8">
        <v>1.0398</v>
      </c>
      <c r="Q168" s="8">
        <v>1.0384</v>
      </c>
      <c r="R168" s="8">
        <v>1.037</v>
      </c>
      <c r="S168" s="8">
        <v>1.0356</v>
      </c>
      <c r="T168" s="8">
        <v>1.0344</v>
      </c>
      <c r="U168" s="8">
        <v>1.0332</v>
      </c>
      <c r="V168" s="8">
        <v>1.032</v>
      </c>
      <c r="W168" s="8">
        <v>1.0309</v>
      </c>
      <c r="X168" s="8">
        <v>1.0298</v>
      </c>
      <c r="Y168" s="8">
        <v>1.0288</v>
      </c>
      <c r="Z168" s="8">
        <v>1.0278</v>
      </c>
      <c r="AA168" s="8">
        <v>1.0269</v>
      </c>
      <c r="AB168" s="8">
        <v>1.0259</v>
      </c>
      <c r="AC168" s="8">
        <v>1.0249</v>
      </c>
      <c r="AD168" s="8">
        <v>1.0242</v>
      </c>
      <c r="AE168" s="8">
        <v>1.0234</v>
      </c>
      <c r="AF168" s="8">
        <v>1.0227</v>
      </c>
      <c r="AG168" s="8">
        <v>1.022</v>
      </c>
      <c r="AH168" s="8">
        <v>1.0212</v>
      </c>
      <c r="AI168" s="8">
        <v>1.0205</v>
      </c>
      <c r="AJ168" s="8">
        <v>1.0197</v>
      </c>
      <c r="AK168" s="8">
        <v>1.0190000000000001</v>
      </c>
      <c r="AL168" s="8">
        <v>1.0183</v>
      </c>
      <c r="AM168" s="8">
        <v>1.0176</v>
      </c>
      <c r="AN168" s="8">
        <v>1.0170000000000001</v>
      </c>
    </row>
    <row r="169" spans="1:40" ht="15">
      <c r="A169" s="3">
        <v>520</v>
      </c>
      <c r="B169" s="11">
        <v>27</v>
      </c>
      <c r="C169" s="8">
        <v>1.0697</v>
      </c>
      <c r="D169" s="8">
        <v>1.0667</v>
      </c>
      <c r="E169" s="8">
        <v>1.0639</v>
      </c>
      <c r="F169" s="8">
        <v>1.0613</v>
      </c>
      <c r="G169" s="8">
        <v>1.0588</v>
      </c>
      <c r="H169" s="8">
        <v>1.0565</v>
      </c>
      <c r="I169" s="8">
        <v>1.0543</v>
      </c>
      <c r="J169" s="8">
        <v>1.0522</v>
      </c>
      <c r="K169" s="8">
        <v>1.0503</v>
      </c>
      <c r="L169" s="8">
        <v>1.0484</v>
      </c>
      <c r="M169" s="8">
        <v>1.0465</v>
      </c>
      <c r="N169" s="8">
        <v>1.0447</v>
      </c>
      <c r="O169" s="8">
        <v>1.043</v>
      </c>
      <c r="P169" s="8">
        <v>1.0414</v>
      </c>
      <c r="Q169" s="8">
        <v>1.0399</v>
      </c>
      <c r="R169" s="8">
        <v>1.0385</v>
      </c>
      <c r="S169" s="8">
        <v>1.0371</v>
      </c>
      <c r="T169" s="8">
        <v>1.0357</v>
      </c>
      <c r="U169" s="8">
        <v>1.0345</v>
      </c>
      <c r="V169" s="8">
        <v>1.0333</v>
      </c>
      <c r="W169" s="8">
        <v>1.0321</v>
      </c>
      <c r="X169" s="8">
        <v>1.031</v>
      </c>
      <c r="Y169" s="8">
        <v>1.0299</v>
      </c>
      <c r="Z169" s="8">
        <v>1.0289</v>
      </c>
      <c r="AA169" s="8">
        <v>1.0279</v>
      </c>
      <c r="AB169" s="8">
        <v>1.0269</v>
      </c>
      <c r="AC169" s="8">
        <v>1.0258</v>
      </c>
      <c r="AD169" s="8">
        <v>1.0251</v>
      </c>
      <c r="AE169" s="8">
        <v>1.0243</v>
      </c>
      <c r="AF169" s="8">
        <v>1.0235</v>
      </c>
      <c r="AG169" s="8">
        <v>1.0228</v>
      </c>
      <c r="AH169" s="8">
        <v>1.022</v>
      </c>
      <c r="AI169" s="8">
        <v>1.0212</v>
      </c>
      <c r="AJ169" s="8">
        <v>1.0204</v>
      </c>
      <c r="AK169" s="8">
        <v>1.0197</v>
      </c>
      <c r="AL169" s="8">
        <v>1.0190000000000001</v>
      </c>
      <c r="AM169" s="8">
        <v>1.0183</v>
      </c>
      <c r="AN169" s="8">
        <v>1.0177</v>
      </c>
    </row>
    <row r="170" spans="1:40" ht="15">
      <c r="A170" s="3">
        <v>540</v>
      </c>
      <c r="B170" s="11">
        <v>28</v>
      </c>
      <c r="C170" s="8">
        <v>1.0727</v>
      </c>
      <c r="D170" s="8">
        <v>1.0696</v>
      </c>
      <c r="E170" s="8">
        <v>1.0667</v>
      </c>
      <c r="F170" s="8">
        <v>1.064</v>
      </c>
      <c r="G170" s="8">
        <v>1.0613</v>
      </c>
      <c r="H170" s="8">
        <v>1.0588</v>
      </c>
      <c r="I170" s="8">
        <v>1.0564</v>
      </c>
      <c r="J170" s="8">
        <v>1.0543</v>
      </c>
      <c r="K170" s="8">
        <v>1.0523</v>
      </c>
      <c r="L170" s="8">
        <v>1.0503</v>
      </c>
      <c r="M170" s="8">
        <v>1.0483</v>
      </c>
      <c r="N170" s="8">
        <v>1.0465</v>
      </c>
      <c r="O170" s="8">
        <v>1.0447</v>
      </c>
      <c r="P170" s="8">
        <v>1.0431</v>
      </c>
      <c r="Q170" s="8">
        <v>1.0415</v>
      </c>
      <c r="R170" s="8">
        <v>1.04</v>
      </c>
      <c r="S170" s="8">
        <v>1.0385</v>
      </c>
      <c r="T170" s="8">
        <v>1.0371</v>
      </c>
      <c r="U170" s="8">
        <v>1.0358</v>
      </c>
      <c r="V170" s="8">
        <v>1.0346</v>
      </c>
      <c r="W170" s="8">
        <v>1.0334</v>
      </c>
      <c r="X170" s="8">
        <v>1.0322</v>
      </c>
      <c r="Y170" s="8">
        <v>1.031</v>
      </c>
      <c r="Z170" s="8">
        <v>1.03</v>
      </c>
      <c r="AA170" s="8">
        <v>1.0289</v>
      </c>
      <c r="AB170" s="8">
        <v>1.0279</v>
      </c>
      <c r="AC170" s="8">
        <v>1.0268</v>
      </c>
      <c r="AD170" s="8">
        <v>1.026</v>
      </c>
      <c r="AE170" s="8">
        <v>1.0252</v>
      </c>
      <c r="AF170" s="8">
        <v>1.0243</v>
      </c>
      <c r="AG170" s="8">
        <v>1.0236</v>
      </c>
      <c r="AH170" s="8">
        <v>1.0228</v>
      </c>
      <c r="AI170" s="8">
        <v>1.022</v>
      </c>
      <c r="AJ170" s="8">
        <v>1.0212</v>
      </c>
      <c r="AK170" s="8">
        <v>1.0204</v>
      </c>
      <c r="AL170" s="8">
        <v>1.0197</v>
      </c>
      <c r="AM170" s="8">
        <v>1.0190000000000001</v>
      </c>
      <c r="AN170" s="8">
        <v>1.0183</v>
      </c>
    </row>
    <row r="171" spans="1:40" ht="15">
      <c r="A171" s="3">
        <v>560</v>
      </c>
      <c r="B171" s="11">
        <v>29</v>
      </c>
      <c r="C171" s="8">
        <v>1.0759</v>
      </c>
      <c r="D171" s="8">
        <v>1.0726</v>
      </c>
      <c r="E171" s="8">
        <v>1.0695</v>
      </c>
      <c r="F171" s="8">
        <v>1.0666</v>
      </c>
      <c r="G171" s="8">
        <v>1.0639</v>
      </c>
      <c r="H171" s="8">
        <v>1.0612</v>
      </c>
      <c r="I171" s="8">
        <v>1.0587</v>
      </c>
      <c r="J171" s="8">
        <v>1.0565</v>
      </c>
      <c r="K171" s="8">
        <v>1.0544</v>
      </c>
      <c r="L171" s="8">
        <v>1.0523</v>
      </c>
      <c r="M171" s="8">
        <v>1.0502</v>
      </c>
      <c r="N171" s="8">
        <v>1.0483</v>
      </c>
      <c r="O171" s="8">
        <v>1.0465</v>
      </c>
      <c r="P171" s="8">
        <v>1.0448</v>
      </c>
      <c r="Q171" s="8">
        <v>1.0432</v>
      </c>
      <c r="R171" s="8">
        <v>1.0416</v>
      </c>
      <c r="S171" s="8">
        <v>1.04</v>
      </c>
      <c r="T171" s="8">
        <v>1.0385</v>
      </c>
      <c r="U171" s="8">
        <v>1.0372</v>
      </c>
      <c r="V171" s="8">
        <v>1.0359</v>
      </c>
      <c r="W171" s="8">
        <v>1.0346</v>
      </c>
      <c r="X171" s="8">
        <v>1.0334</v>
      </c>
      <c r="Y171" s="8">
        <v>1.0322</v>
      </c>
      <c r="Z171" s="8">
        <v>1.0311</v>
      </c>
      <c r="AA171" s="8">
        <v>1.03</v>
      </c>
      <c r="AB171" s="8">
        <v>1.0289</v>
      </c>
      <c r="AC171" s="8">
        <v>1.0279</v>
      </c>
      <c r="AD171" s="8">
        <v>1.0269</v>
      </c>
      <c r="AE171" s="8">
        <v>1.0261</v>
      </c>
      <c r="AF171" s="8">
        <v>1.0252</v>
      </c>
      <c r="AG171" s="8">
        <v>1.0245</v>
      </c>
      <c r="AH171" s="8">
        <v>1.0236</v>
      </c>
      <c r="AI171" s="8">
        <v>1.0227</v>
      </c>
      <c r="AJ171" s="8">
        <v>1.0219</v>
      </c>
      <c r="AK171" s="8">
        <v>1.0211</v>
      </c>
      <c r="AL171" s="8">
        <v>1.0204</v>
      </c>
      <c r="AM171" s="8">
        <v>1.0196</v>
      </c>
      <c r="AN171" s="8">
        <v>1.0189</v>
      </c>
    </row>
    <row r="172" spans="1:40" ht="15">
      <c r="A172" s="3">
        <v>580</v>
      </c>
      <c r="B172" s="11">
        <v>30</v>
      </c>
      <c r="C172" s="8">
        <v>1.079</v>
      </c>
      <c r="D172" s="8">
        <v>1.0757</v>
      </c>
      <c r="E172" s="8">
        <v>1.0724</v>
      </c>
      <c r="F172" s="8">
        <v>1.0693</v>
      </c>
      <c r="G172" s="8">
        <v>1.0665</v>
      </c>
      <c r="H172" s="8">
        <v>1.0637</v>
      </c>
      <c r="I172" s="8">
        <v>1.0611</v>
      </c>
      <c r="J172" s="8">
        <v>1.0587</v>
      </c>
      <c r="K172" s="8">
        <v>1.0565</v>
      </c>
      <c r="L172" s="8">
        <v>1.0543</v>
      </c>
      <c r="M172" s="8">
        <v>1.0521</v>
      </c>
      <c r="N172" s="8">
        <v>1.0501</v>
      </c>
      <c r="O172" s="8">
        <v>1.0482</v>
      </c>
      <c r="P172" s="8">
        <v>1.0464</v>
      </c>
      <c r="Q172" s="8">
        <v>1.0447</v>
      </c>
      <c r="R172" s="8">
        <v>1.0431</v>
      </c>
      <c r="S172" s="8">
        <v>1.0415</v>
      </c>
      <c r="T172" s="8">
        <v>1.0399</v>
      </c>
      <c r="U172" s="8">
        <v>1.0385</v>
      </c>
      <c r="V172" s="8">
        <v>1.0372</v>
      </c>
      <c r="W172" s="8">
        <v>1.0358</v>
      </c>
      <c r="X172" s="8">
        <v>1.0346</v>
      </c>
      <c r="Y172" s="8">
        <v>1.0333</v>
      </c>
      <c r="Z172" s="8">
        <v>1.0322</v>
      </c>
      <c r="AA172" s="8">
        <v>1.031</v>
      </c>
      <c r="AB172" s="8">
        <v>1.0299</v>
      </c>
      <c r="AC172" s="8">
        <v>1.0288</v>
      </c>
      <c r="AD172" s="8">
        <v>1.0279</v>
      </c>
      <c r="AE172" s="8">
        <v>1.027</v>
      </c>
      <c r="AF172" s="8">
        <v>1.0261</v>
      </c>
      <c r="AG172" s="8">
        <v>1.0253</v>
      </c>
      <c r="AH172" s="8">
        <v>1.0244</v>
      </c>
      <c r="AI172" s="8">
        <v>1.0235</v>
      </c>
      <c r="AJ172" s="8">
        <v>1.0228</v>
      </c>
      <c r="AK172" s="8">
        <v>1.0218</v>
      </c>
      <c r="AL172" s="8">
        <v>1.0210000000000001</v>
      </c>
      <c r="AM172" s="8">
        <v>1.0202</v>
      </c>
      <c r="AN172" s="8">
        <v>1.0195</v>
      </c>
    </row>
    <row r="173" spans="1:40" ht="15">
      <c r="A173" s="3">
        <v>600</v>
      </c>
      <c r="B173" s="11">
        <v>31</v>
      </c>
      <c r="C173" s="8">
        <v>1.0822</v>
      </c>
      <c r="D173" s="8">
        <v>1.0787</v>
      </c>
      <c r="E173" s="8">
        <v>1.0753</v>
      </c>
      <c r="F173" s="8">
        <v>1.0721</v>
      </c>
      <c r="G173" s="8">
        <v>1.0691</v>
      </c>
      <c r="H173" s="8">
        <v>1.0661</v>
      </c>
      <c r="I173" s="8">
        <v>1.0634</v>
      </c>
      <c r="J173" s="8">
        <v>1.0609</v>
      </c>
      <c r="K173" s="8">
        <v>1.0586</v>
      </c>
      <c r="L173" s="8">
        <v>1.0562</v>
      </c>
      <c r="M173" s="8">
        <v>1.054</v>
      </c>
      <c r="N173" s="8">
        <v>1.0519</v>
      </c>
      <c r="O173" s="8">
        <v>1.0499</v>
      </c>
      <c r="P173" s="8">
        <v>1.0481</v>
      </c>
      <c r="Q173" s="8">
        <v>1.0463</v>
      </c>
      <c r="R173" s="8">
        <v>1.0446</v>
      </c>
      <c r="S173" s="8">
        <v>1.043</v>
      </c>
      <c r="T173" s="8">
        <v>1.0414</v>
      </c>
      <c r="U173" s="8">
        <v>1.0399</v>
      </c>
      <c r="V173" s="8">
        <v>1.0384</v>
      </c>
      <c r="W173" s="8">
        <v>1.037</v>
      </c>
      <c r="X173" s="8">
        <v>1.0358</v>
      </c>
      <c r="Y173" s="8">
        <v>1.0345</v>
      </c>
      <c r="Z173" s="8">
        <v>1.0333</v>
      </c>
      <c r="AA173" s="8">
        <v>1.0321</v>
      </c>
      <c r="AB173" s="8">
        <v>1.0309</v>
      </c>
      <c r="AC173" s="8">
        <v>1.0298</v>
      </c>
      <c r="AD173" s="8">
        <v>1.0288</v>
      </c>
      <c r="AE173" s="8">
        <v>1.0279</v>
      </c>
      <c r="AF173" s="8">
        <v>1.027</v>
      </c>
      <c r="AG173" s="8">
        <v>1.0261</v>
      </c>
      <c r="AH173" s="8">
        <v>1.0251</v>
      </c>
      <c r="AI173" s="8">
        <v>1.0242</v>
      </c>
      <c r="AJ173" s="8">
        <v>1.0233</v>
      </c>
      <c r="AK173" s="8">
        <v>1.0225</v>
      </c>
      <c r="AL173" s="8">
        <v>1.0217</v>
      </c>
      <c r="AM173" s="8">
        <v>1.0209</v>
      </c>
      <c r="AN173" s="8">
        <v>1.0201</v>
      </c>
    </row>
    <row r="174" spans="1:40" ht="15">
      <c r="A174" s="3">
        <v>620</v>
      </c>
      <c r="B174" s="11">
        <v>32</v>
      </c>
      <c r="C174" s="8">
        <v>1.0853</v>
      </c>
      <c r="D174" s="8">
        <v>1.0816</v>
      </c>
      <c r="E174" s="8">
        <v>1.0781</v>
      </c>
      <c r="F174" s="8">
        <v>1.0747</v>
      </c>
      <c r="G174" s="8">
        <v>1.0716</v>
      </c>
      <c r="H174" s="8">
        <v>1.0685</v>
      </c>
      <c r="I174" s="8">
        <v>1.0656</v>
      </c>
      <c r="J174" s="8">
        <v>1.0631</v>
      </c>
      <c r="K174" s="8">
        <v>1.0607</v>
      </c>
      <c r="L174" s="8">
        <v>1.0582</v>
      </c>
      <c r="M174" s="8">
        <v>1.0559</v>
      </c>
      <c r="N174" s="8">
        <v>1.0538</v>
      </c>
      <c r="O174" s="8">
        <v>1.0517</v>
      </c>
      <c r="P174" s="8">
        <v>1.0497</v>
      </c>
      <c r="Q174" s="8">
        <v>1.0479</v>
      </c>
      <c r="R174" s="8">
        <v>1.0461</v>
      </c>
      <c r="S174" s="8">
        <v>1.0445</v>
      </c>
      <c r="T174" s="8">
        <v>1.0428</v>
      </c>
      <c r="U174" s="8">
        <v>1.0412</v>
      </c>
      <c r="V174" s="8">
        <v>1.0397</v>
      </c>
      <c r="W174" s="8">
        <v>1.0383</v>
      </c>
      <c r="X174" s="8">
        <v>1.0369</v>
      </c>
      <c r="Y174" s="8">
        <v>1.0356</v>
      </c>
      <c r="Z174" s="8">
        <v>1.0344</v>
      </c>
      <c r="AA174" s="8">
        <v>1.0331</v>
      </c>
      <c r="AB174" s="8">
        <v>1.0319</v>
      </c>
      <c r="AC174" s="8">
        <v>1.0308</v>
      </c>
      <c r="AD174" s="8">
        <v>1.0298</v>
      </c>
      <c r="AE174" s="8">
        <v>1.0288</v>
      </c>
      <c r="AF174" s="8">
        <v>1.0278</v>
      </c>
      <c r="AG174" s="8">
        <v>1.0269</v>
      </c>
      <c r="AH174" s="8">
        <v>1.0259</v>
      </c>
      <c r="AI174" s="8">
        <v>1.025</v>
      </c>
      <c r="AJ174" s="8">
        <v>1.0241</v>
      </c>
      <c r="AK174" s="8">
        <v>1.0232</v>
      </c>
      <c r="AL174" s="8">
        <v>1.0223</v>
      </c>
      <c r="AM174" s="8">
        <v>1.0215</v>
      </c>
      <c r="AN174" s="8">
        <v>1.0207</v>
      </c>
    </row>
    <row r="175" spans="1:40" ht="15">
      <c r="A175" s="3">
        <v>640</v>
      </c>
      <c r="B175" s="11">
        <v>33</v>
      </c>
      <c r="C175" s="8">
        <v>1.0886</v>
      </c>
      <c r="D175" s="8">
        <v>1.0848</v>
      </c>
      <c r="E175" s="8">
        <v>1.0811</v>
      </c>
      <c r="F175" s="8">
        <v>1.0775</v>
      </c>
      <c r="G175" s="8">
        <v>1.0742</v>
      </c>
      <c r="H175" s="8">
        <v>1.071</v>
      </c>
      <c r="I175" s="8">
        <v>1.068</v>
      </c>
      <c r="J175" s="8">
        <v>1.0653</v>
      </c>
      <c r="K175" s="8">
        <v>1.0628</v>
      </c>
      <c r="L175" s="8">
        <v>1.0602</v>
      </c>
      <c r="M175" s="8">
        <v>1.057</v>
      </c>
      <c r="N175" s="8">
        <v>1.0556</v>
      </c>
      <c r="O175" s="8">
        <v>1.0534</v>
      </c>
      <c r="P175" s="8">
        <v>1.0514</v>
      </c>
      <c r="Q175" s="8">
        <v>1.0495</v>
      </c>
      <c r="R175" s="8">
        <v>1.0476</v>
      </c>
      <c r="S175" s="8">
        <v>1.046</v>
      </c>
      <c r="T175" s="8">
        <v>1.0442</v>
      </c>
      <c r="U175" s="8">
        <v>1.0426</v>
      </c>
      <c r="V175" s="8">
        <v>1.041</v>
      </c>
      <c r="W175" s="8">
        <v>1.0396</v>
      </c>
      <c r="X175" s="8">
        <v>1.0381</v>
      </c>
      <c r="Y175" s="8">
        <v>1.0368</v>
      </c>
      <c r="Z175" s="8">
        <v>1.0355</v>
      </c>
      <c r="AA175" s="8">
        <v>1.0341</v>
      </c>
      <c r="AB175" s="8">
        <v>1.0329</v>
      </c>
      <c r="AC175" s="8">
        <v>1.0317</v>
      </c>
      <c r="AD175" s="8">
        <v>1.0307</v>
      </c>
      <c r="AE175" s="8">
        <v>1.0296</v>
      </c>
      <c r="AF175" s="8">
        <v>1.0287</v>
      </c>
      <c r="AG175" s="8">
        <v>1.0277</v>
      </c>
      <c r="AH175" s="8">
        <v>1.0267</v>
      </c>
      <c r="AI175" s="8">
        <v>1.0257</v>
      </c>
      <c r="AJ175" s="8">
        <v>1.0248</v>
      </c>
      <c r="AK175" s="8">
        <v>1.0239</v>
      </c>
      <c r="AL175" s="8">
        <v>1.0230000000000001</v>
      </c>
      <c r="AM175" s="8">
        <v>1.0222</v>
      </c>
      <c r="AN175" s="8">
        <v>1.0214</v>
      </c>
    </row>
    <row r="176" spans="1:40" ht="15">
      <c r="A176" s="3">
        <v>660</v>
      </c>
      <c r="B176" s="11">
        <v>34</v>
      </c>
      <c r="C176" s="8">
        <v>1.0919</v>
      </c>
      <c r="D176" s="8">
        <v>1.0879</v>
      </c>
      <c r="E176" s="8">
        <v>1.084</v>
      </c>
      <c r="F176" s="8">
        <v>1.0802</v>
      </c>
      <c r="G176" s="8">
        <v>1.0767</v>
      </c>
      <c r="H176" s="8">
        <v>1.0735</v>
      </c>
      <c r="I176" s="8">
        <v>1.0704</v>
      </c>
      <c r="J176" s="8">
        <v>1.0675</v>
      </c>
      <c r="K176" s="8">
        <v>1.0649</v>
      </c>
      <c r="L176" s="8">
        <v>1.0623</v>
      </c>
      <c r="M176" s="8">
        <v>1.0598</v>
      </c>
      <c r="N176" s="8">
        <v>1.0574</v>
      </c>
      <c r="O176" s="8">
        <v>1.0552</v>
      </c>
      <c r="P176" s="8">
        <v>1.053</v>
      </c>
      <c r="Q176" s="8">
        <v>1.0511</v>
      </c>
      <c r="R176" s="8">
        <v>1.0492</v>
      </c>
      <c r="S176" s="8">
        <v>1.0474</v>
      </c>
      <c r="T176" s="8">
        <v>1.0456</v>
      </c>
      <c r="U176" s="8">
        <v>1.0439</v>
      </c>
      <c r="V176" s="8">
        <v>1.0423</v>
      </c>
      <c r="W176" s="8">
        <v>1.0408</v>
      </c>
      <c r="X176" s="8">
        <v>1.0393</v>
      </c>
      <c r="Y176" s="8">
        <v>1.0379</v>
      </c>
      <c r="Z176" s="8">
        <v>1.0366</v>
      </c>
      <c r="AA176" s="8">
        <v>1.0352</v>
      </c>
      <c r="AB176" s="8">
        <v>1.034</v>
      </c>
      <c r="AC176" s="8">
        <v>1.0327</v>
      </c>
      <c r="AD176" s="8">
        <v>1.0316</v>
      </c>
      <c r="AE176" s="8">
        <v>1.0305</v>
      </c>
      <c r="AF176" s="8">
        <v>1.0295</v>
      </c>
      <c r="AG176" s="8">
        <v>1.0285</v>
      </c>
      <c r="AH176" s="8">
        <v>1.0275</v>
      </c>
      <c r="AI176" s="8">
        <v>1.0265</v>
      </c>
      <c r="AJ176" s="8">
        <v>1.0255</v>
      </c>
      <c r="AK176" s="8">
        <v>1.0246</v>
      </c>
      <c r="AL176" s="8">
        <v>1.0237</v>
      </c>
      <c r="AM176" s="8">
        <v>1.0228</v>
      </c>
      <c r="AN176" s="8">
        <v>1.022</v>
      </c>
    </row>
    <row r="177" spans="1:40" ht="15">
      <c r="A177" s="3">
        <v>680</v>
      </c>
      <c r="B177" s="11">
        <v>35</v>
      </c>
      <c r="C177" s="8">
        <v>1.0953</v>
      </c>
      <c r="D177" s="8">
        <v>1.091</v>
      </c>
      <c r="E177" s="8">
        <v>1.0869</v>
      </c>
      <c r="F177" s="8">
        <v>1.083</v>
      </c>
      <c r="G177" s="8">
        <v>1.0793</v>
      </c>
      <c r="H177" s="8">
        <v>1.076</v>
      </c>
      <c r="I177" s="8">
        <v>1.0728</v>
      </c>
      <c r="J177" s="8">
        <v>1.0698</v>
      </c>
      <c r="K177" s="8">
        <v>1.067</v>
      </c>
      <c r="L177" s="8">
        <v>1.0643</v>
      </c>
      <c r="M177" s="8">
        <v>1.0617</v>
      </c>
      <c r="N177" s="8">
        <v>1.0593</v>
      </c>
      <c r="O177" s="8">
        <v>1.057</v>
      </c>
      <c r="P177" s="8">
        <v>1.0547</v>
      </c>
      <c r="Q177" s="8">
        <v>1.0527</v>
      </c>
      <c r="R177" s="8">
        <v>1.0507</v>
      </c>
      <c r="S177" s="8">
        <v>1.0488</v>
      </c>
      <c r="T177" s="8">
        <v>1.047</v>
      </c>
      <c r="U177" s="8">
        <v>1.0453</v>
      </c>
      <c r="V177" s="8">
        <v>1.0436</v>
      </c>
      <c r="W177" s="8">
        <v>1.042</v>
      </c>
      <c r="X177" s="8">
        <v>1.0405</v>
      </c>
      <c r="Y177" s="8">
        <v>1.039</v>
      </c>
      <c r="Z177" s="8">
        <v>1.0377</v>
      </c>
      <c r="AA177" s="8">
        <v>1.0363</v>
      </c>
      <c r="AB177" s="8">
        <v>1.035</v>
      </c>
      <c r="AC177" s="8">
        <v>1.0337</v>
      </c>
      <c r="AD177" s="8">
        <v>1.0325</v>
      </c>
      <c r="AE177" s="8">
        <v>1.0314</v>
      </c>
      <c r="AF177" s="8">
        <v>1.0304</v>
      </c>
      <c r="AG177" s="8">
        <v>1.0293</v>
      </c>
      <c r="AH177" s="8">
        <v>1.0282</v>
      </c>
      <c r="AI177" s="8">
        <v>1.0272</v>
      </c>
      <c r="AJ177" s="8">
        <v>1.0262</v>
      </c>
      <c r="AK177" s="8">
        <v>1.0253</v>
      </c>
      <c r="AL177" s="8">
        <v>1.0244</v>
      </c>
      <c r="AM177" s="8">
        <v>1.0235</v>
      </c>
      <c r="AN177" s="8">
        <v>1.0226</v>
      </c>
    </row>
    <row r="178" spans="1:40" ht="15">
      <c r="A178" s="3">
        <v>700</v>
      </c>
      <c r="B178" s="11">
        <v>36</v>
      </c>
      <c r="C178" s="8">
        <v>1.0986</v>
      </c>
      <c r="D178" s="8">
        <v>1.0941</v>
      </c>
      <c r="E178" s="8">
        <v>1.0898</v>
      </c>
      <c r="F178" s="8">
        <v>1.0857</v>
      </c>
      <c r="G178" s="8">
        <v>1.0819</v>
      </c>
      <c r="H178" s="8">
        <v>1.0784</v>
      </c>
      <c r="I178" s="8">
        <v>1.0751</v>
      </c>
      <c r="J178" s="8">
        <v>1.072</v>
      </c>
      <c r="K178" s="8">
        <v>1.0691</v>
      </c>
      <c r="L178" s="8">
        <v>1.0663</v>
      </c>
      <c r="M178" s="8">
        <v>1.0636</v>
      </c>
      <c r="N178" s="8">
        <v>1.0611</v>
      </c>
      <c r="O178" s="8">
        <v>1.0587</v>
      </c>
      <c r="P178" s="8">
        <v>1.0563</v>
      </c>
      <c r="Q178" s="8">
        <v>1.0543</v>
      </c>
      <c r="R178" s="8">
        <v>1.0522</v>
      </c>
      <c r="S178" s="8">
        <v>1.0502</v>
      </c>
      <c r="T178" s="8">
        <v>1.0483</v>
      </c>
      <c r="U178" s="8">
        <v>1.0466</v>
      </c>
      <c r="V178" s="8">
        <v>1.0449</v>
      </c>
      <c r="W178" s="8">
        <v>1.0432</v>
      </c>
      <c r="X178" s="8">
        <v>1.0416</v>
      </c>
      <c r="Y178" s="8">
        <v>1.0401</v>
      </c>
      <c r="Z178" s="8">
        <v>1.0387</v>
      </c>
      <c r="AA178" s="8">
        <v>1.0373</v>
      </c>
      <c r="AB178" s="8">
        <v>1.0359</v>
      </c>
      <c r="AC178" s="8">
        <v>1.0346</v>
      </c>
      <c r="AD178" s="8">
        <v>1.0334</v>
      </c>
      <c r="AE178" s="8">
        <v>1.0323</v>
      </c>
      <c r="AF178" s="8">
        <v>1.0312</v>
      </c>
      <c r="AG178" s="8">
        <v>1.0301</v>
      </c>
      <c r="AH178" s="8">
        <v>1.029</v>
      </c>
      <c r="AI178" s="8">
        <v>1.0279</v>
      </c>
      <c r="AJ178" s="8">
        <v>1.0269</v>
      </c>
      <c r="AK178" s="8">
        <v>1.0259</v>
      </c>
      <c r="AL178" s="8">
        <v>1.025</v>
      </c>
      <c r="AM178" s="8">
        <v>1.0241</v>
      </c>
      <c r="AN178" s="8">
        <v>1.0231</v>
      </c>
    </row>
    <row r="179" spans="1:40" ht="15">
      <c r="A179" s="3">
        <v>720</v>
      </c>
      <c r="B179" s="11">
        <v>37</v>
      </c>
      <c r="C179" s="8">
        <v>1.102</v>
      </c>
      <c r="D179" s="8">
        <v>1.0973</v>
      </c>
      <c r="E179" s="8">
        <v>1.0928</v>
      </c>
      <c r="F179" s="8">
        <v>1.0885</v>
      </c>
      <c r="G179" s="8">
        <v>1.0847</v>
      </c>
      <c r="H179" s="8">
        <v>1.081</v>
      </c>
      <c r="I179" s="8">
        <v>1.0775</v>
      </c>
      <c r="J179" s="8">
        <v>1.0742</v>
      </c>
      <c r="K179" s="8">
        <v>1.0712</v>
      </c>
      <c r="L179" s="8">
        <v>1.0684</v>
      </c>
      <c r="M179" s="8">
        <v>1.0656</v>
      </c>
      <c r="N179" s="8">
        <v>1.063</v>
      </c>
      <c r="O179" s="8">
        <v>1.0605</v>
      </c>
      <c r="P179" s="8">
        <v>1.058</v>
      </c>
      <c r="Q179" s="8">
        <v>1.0559</v>
      </c>
      <c r="R179" s="8">
        <v>1.0537</v>
      </c>
      <c r="S179" s="8">
        <v>1.0517</v>
      </c>
      <c r="T179" s="8">
        <v>1.0497</v>
      </c>
      <c r="U179" s="8">
        <v>1.0479</v>
      </c>
      <c r="V179" s="8">
        <v>1.0461</v>
      </c>
      <c r="W179" s="8">
        <v>1.0444</v>
      </c>
      <c r="X179" s="8">
        <v>1.0428</v>
      </c>
      <c r="Y179" s="8">
        <v>1.0412</v>
      </c>
      <c r="Z179" s="8">
        <v>1.0398</v>
      </c>
      <c r="AA179" s="8">
        <v>1.0383</v>
      </c>
      <c r="AB179" s="8">
        <v>1.0369</v>
      </c>
      <c r="AC179" s="8">
        <v>1.0355</v>
      </c>
      <c r="AD179" s="8">
        <v>1.0343</v>
      </c>
      <c r="AE179" s="8">
        <v>1.0331</v>
      </c>
      <c r="AF179" s="8">
        <v>1.032</v>
      </c>
      <c r="AG179" s="8">
        <v>1.0309</v>
      </c>
      <c r="AH179" s="8">
        <v>1.0298</v>
      </c>
      <c r="AI179" s="8">
        <v>1.0287</v>
      </c>
      <c r="AJ179" s="8">
        <v>1.0276</v>
      </c>
      <c r="AK179" s="8">
        <v>1.0266</v>
      </c>
      <c r="AL179" s="8">
        <v>1.0257</v>
      </c>
      <c r="AM179" s="8">
        <v>1.0247</v>
      </c>
      <c r="AN179" s="8">
        <v>1.0237</v>
      </c>
    </row>
    <row r="180" spans="1:40" ht="15">
      <c r="A180" s="3">
        <v>740</v>
      </c>
      <c r="B180" s="11">
        <v>38</v>
      </c>
      <c r="C180" s="8">
        <v>1.1054</v>
      </c>
      <c r="D180" s="8">
        <v>1.1005</v>
      </c>
      <c r="E180" s="8">
        <v>1.0958</v>
      </c>
      <c r="F180" s="8">
        <v>1.0914</v>
      </c>
      <c r="G180" s="8">
        <v>1.0873</v>
      </c>
      <c r="H180" s="8">
        <v>1.0835</v>
      </c>
      <c r="I180" s="8">
        <v>1.0799</v>
      </c>
      <c r="J180" s="8">
        <v>1.0766</v>
      </c>
      <c r="K180" s="8">
        <v>1.0734</v>
      </c>
      <c r="L180" s="8">
        <v>1.0704</v>
      </c>
      <c r="M180" s="8">
        <v>1.0675</v>
      </c>
      <c r="N180" s="8">
        <v>1.0648</v>
      </c>
      <c r="O180" s="8">
        <v>1.0622</v>
      </c>
      <c r="P180" s="8">
        <v>1.0597</v>
      </c>
      <c r="Q180" s="8">
        <v>1.0575</v>
      </c>
      <c r="R180" s="8">
        <v>1.0553</v>
      </c>
      <c r="S180" s="8">
        <v>1.0531</v>
      </c>
      <c r="T180" s="8">
        <v>1.051</v>
      </c>
      <c r="U180" s="8">
        <v>1.0492</v>
      </c>
      <c r="V180" s="8">
        <v>1.0474</v>
      </c>
      <c r="W180" s="8">
        <v>1.0456</v>
      </c>
      <c r="X180" s="8">
        <v>1.044</v>
      </c>
      <c r="Y180" s="8">
        <v>1.0424</v>
      </c>
      <c r="Z180" s="8">
        <v>1.0409</v>
      </c>
      <c r="AA180" s="8">
        <v>1.0393</v>
      </c>
      <c r="AB180" s="8">
        <v>1.0379</v>
      </c>
      <c r="AC180" s="8">
        <v>1.0365</v>
      </c>
      <c r="AD180" s="8">
        <v>1.0352</v>
      </c>
      <c r="AE180" s="8">
        <v>1.034</v>
      </c>
      <c r="AF180" s="8">
        <v>1.0328</v>
      </c>
      <c r="AG180" s="8">
        <v>1.0316</v>
      </c>
      <c r="AH180" s="8">
        <v>1.0305</v>
      </c>
      <c r="AI180" s="8">
        <v>1.0294</v>
      </c>
      <c r="AJ180" s="8">
        <v>1.0283</v>
      </c>
      <c r="AK180" s="8">
        <v>1.0273</v>
      </c>
      <c r="AL180" s="8">
        <v>1.0263</v>
      </c>
      <c r="AM180" s="8">
        <v>1.0253</v>
      </c>
      <c r="AN180" s="8">
        <v>1.0243</v>
      </c>
    </row>
    <row r="181" spans="1:40" ht="15">
      <c r="A181" s="3">
        <v>760</v>
      </c>
      <c r="B181" s="11">
        <v>39</v>
      </c>
      <c r="C181" s="8">
        <v>1.1089</v>
      </c>
      <c r="D181" s="8">
        <v>1.1038</v>
      </c>
      <c r="E181" s="8">
        <v>1.0989</v>
      </c>
      <c r="F181" s="8">
        <v>1.0943</v>
      </c>
      <c r="G181" s="8">
        <v>1.09</v>
      </c>
      <c r="H181" s="8">
        <v>1.086</v>
      </c>
      <c r="I181" s="8">
        <v>1.0822</v>
      </c>
      <c r="J181" s="8">
        <v>1.0788</v>
      </c>
      <c r="K181" s="8">
        <v>1.0756</v>
      </c>
      <c r="L181" s="8">
        <v>1.0725</v>
      </c>
      <c r="M181" s="8">
        <v>1.0694</v>
      </c>
      <c r="N181" s="8">
        <v>1.0667</v>
      </c>
      <c r="O181" s="8">
        <v>1.064</v>
      </c>
      <c r="P181" s="8">
        <v>1.0614</v>
      </c>
      <c r="Q181" s="8">
        <v>1.0591</v>
      </c>
      <c r="R181" s="8">
        <v>1.0568</v>
      </c>
      <c r="S181" s="8">
        <v>1.0546</v>
      </c>
      <c r="T181" s="8">
        <v>1.0524</v>
      </c>
      <c r="U181" s="8">
        <v>1.0505</v>
      </c>
      <c r="V181" s="8">
        <v>1.0487</v>
      </c>
      <c r="W181" s="8">
        <v>1.0468</v>
      </c>
      <c r="X181" s="8">
        <v>1.0451</v>
      </c>
      <c r="Y181" s="8">
        <v>1.0435</v>
      </c>
      <c r="Z181" s="8">
        <v>1.0419</v>
      </c>
      <c r="AA181" s="8">
        <v>1.0403</v>
      </c>
      <c r="AB181" s="8">
        <v>1.0388</v>
      </c>
      <c r="AC181" s="8">
        <v>1.0374</v>
      </c>
      <c r="AD181" s="8">
        <v>1.0361</v>
      </c>
      <c r="AE181" s="8">
        <v>1.0349</v>
      </c>
      <c r="AF181" s="8">
        <v>1.0336</v>
      </c>
      <c r="AG181" s="8">
        <v>1.0324</v>
      </c>
      <c r="AH181" s="8">
        <v>1.0313</v>
      </c>
      <c r="AI181" s="8">
        <v>1.0301</v>
      </c>
      <c r="AJ181" s="8">
        <v>1.029</v>
      </c>
      <c r="AK181" s="8">
        <v>1.028</v>
      </c>
      <c r="AL181" s="8">
        <v>1.0269</v>
      </c>
      <c r="AM181" s="8">
        <v>1.0259</v>
      </c>
      <c r="AN181" s="8">
        <v>1.0249</v>
      </c>
    </row>
    <row r="182" spans="1:40" ht="15">
      <c r="A182" s="3">
        <v>780</v>
      </c>
      <c r="B182" s="11">
        <v>40</v>
      </c>
      <c r="C182" s="8">
        <v>1.1124</v>
      </c>
      <c r="D182" s="8">
        <v>1.107</v>
      </c>
      <c r="E182" s="8">
        <v>1.1019</v>
      </c>
      <c r="F182" s="8">
        <v>1.0972</v>
      </c>
      <c r="G182" s="8">
        <v>1.0927</v>
      </c>
      <c r="H182" s="8">
        <v>1.0885</v>
      </c>
      <c r="I182" s="8">
        <v>1.0846</v>
      </c>
      <c r="J182" s="8">
        <v>1.081</v>
      </c>
      <c r="K182" s="8">
        <v>1.0777</v>
      </c>
      <c r="L182" s="8">
        <v>1.0745</v>
      </c>
      <c r="M182" s="8">
        <v>1.0714</v>
      </c>
      <c r="N182" s="8">
        <v>1.0685</v>
      </c>
      <c r="O182" s="8">
        <v>1.0658</v>
      </c>
      <c r="P182" s="8">
        <v>1.0631</v>
      </c>
      <c r="Q182" s="8">
        <v>1.0607</v>
      </c>
      <c r="R182" s="8">
        <v>1.0583</v>
      </c>
      <c r="S182" s="8">
        <v>1.056</v>
      </c>
      <c r="T182" s="8">
        <v>1.0538</v>
      </c>
      <c r="U182" s="8">
        <v>1.0519</v>
      </c>
      <c r="V182" s="8">
        <v>1.05</v>
      </c>
      <c r="W182" s="8">
        <v>1.048</v>
      </c>
      <c r="X182" s="8">
        <v>1.0463</v>
      </c>
      <c r="Y182" s="8">
        <v>1.0446</v>
      </c>
      <c r="Z182" s="8">
        <v>1.043</v>
      </c>
      <c r="AA182" s="8">
        <v>1.0414</v>
      </c>
      <c r="AB182" s="8">
        <v>1.0398</v>
      </c>
      <c r="AC182" s="8">
        <v>1.0384</v>
      </c>
      <c r="AD182" s="8">
        <v>1.0371</v>
      </c>
      <c r="AE182" s="8">
        <v>1.0358</v>
      </c>
      <c r="AF182" s="8">
        <v>1.0344</v>
      </c>
      <c r="AG182" s="8">
        <v>1.0332</v>
      </c>
      <c r="AH182" s="8">
        <v>1.032</v>
      </c>
      <c r="AI182" s="8">
        <v>1.0308</v>
      </c>
      <c r="AJ182" s="8">
        <v>1.0297</v>
      </c>
      <c r="AK182" s="8">
        <v>1.0286</v>
      </c>
      <c r="AL182" s="8">
        <v>1.0275</v>
      </c>
      <c r="AM182" s="8">
        <v>1.0265</v>
      </c>
      <c r="AN182" s="8">
        <v>1.0255</v>
      </c>
    </row>
    <row r="183" spans="1:40" ht="15">
      <c r="A183" s="3">
        <v>800</v>
      </c>
      <c r="B183" s="11">
        <v>41</v>
      </c>
      <c r="C183" s="8">
        <v>1.1159</v>
      </c>
      <c r="D183" s="8">
        <v>1.1103</v>
      </c>
      <c r="E183" s="8">
        <v>1.105</v>
      </c>
      <c r="F183" s="8">
        <v>1.1</v>
      </c>
      <c r="G183" s="8">
        <v>1.0954</v>
      </c>
      <c r="H183" s="8">
        <v>1.0911</v>
      </c>
      <c r="I183" s="8">
        <v>1.087</v>
      </c>
      <c r="J183" s="8">
        <v>1.0833</v>
      </c>
      <c r="K183" s="8">
        <v>1.0798</v>
      </c>
      <c r="L183" s="8">
        <v>1.0765</v>
      </c>
      <c r="M183" s="8">
        <v>1.0733</v>
      </c>
      <c r="N183" s="8">
        <v>1.0704</v>
      </c>
      <c r="O183" s="8">
        <v>1.0676</v>
      </c>
      <c r="P183" s="8">
        <v>1.0648</v>
      </c>
      <c r="Q183" s="8">
        <v>1.0623</v>
      </c>
      <c r="R183" s="8">
        <v>1.0598</v>
      </c>
      <c r="S183" s="8">
        <v>1.0575</v>
      </c>
      <c r="T183" s="8">
        <v>1.0552</v>
      </c>
      <c r="U183" s="8">
        <v>1.0532</v>
      </c>
      <c r="V183" s="8">
        <v>1.0513</v>
      </c>
      <c r="W183" s="8">
        <v>1.0492</v>
      </c>
      <c r="X183" s="8">
        <v>1.0474</v>
      </c>
      <c r="Y183" s="8">
        <v>1.0456</v>
      </c>
      <c r="Z183" s="8">
        <v>1.044</v>
      </c>
      <c r="AA183" s="8">
        <v>1.0424</v>
      </c>
      <c r="AB183" s="8">
        <v>1.0408</v>
      </c>
      <c r="AC183" s="8">
        <v>1.0393</v>
      </c>
      <c r="AD183" s="8">
        <v>1.038</v>
      </c>
      <c r="AE183" s="8">
        <v>1.0366</v>
      </c>
      <c r="AF183" s="8">
        <v>1.0353</v>
      </c>
      <c r="AG183" s="8">
        <v>1.034</v>
      </c>
      <c r="AH183" s="8">
        <v>1.0327</v>
      </c>
      <c r="AI183" s="8">
        <v>1.0315</v>
      </c>
      <c r="AJ183" s="8">
        <v>1.0303</v>
      </c>
      <c r="AK183" s="8">
        <v>1.0292</v>
      </c>
      <c r="AL183" s="8">
        <v>1.0281</v>
      </c>
      <c r="AM183" s="8">
        <v>1.0271</v>
      </c>
      <c r="AN183" s="8">
        <v>1.026</v>
      </c>
    </row>
    <row r="184" spans="1:40" ht="15">
      <c r="A184" s="3">
        <v>820</v>
      </c>
      <c r="B184" s="11">
        <v>42</v>
      </c>
      <c r="C184" s="8">
        <v>1.1193</v>
      </c>
      <c r="D184" s="8">
        <v>1.1135</v>
      </c>
      <c r="E184" s="8">
        <v>1.108</v>
      </c>
      <c r="F184" s="8">
        <v>1.1029</v>
      </c>
      <c r="G184" s="8">
        <v>1.0981</v>
      </c>
      <c r="H184" s="8">
        <v>1.0936</v>
      </c>
      <c r="I184" s="8">
        <v>1.0894</v>
      </c>
      <c r="J184" s="8">
        <v>1.0856</v>
      </c>
      <c r="K184" s="8">
        <v>1.0819</v>
      </c>
      <c r="L184" s="8">
        <v>1.0785</v>
      </c>
      <c r="M184" s="8">
        <v>1.0752</v>
      </c>
      <c r="N184" s="8">
        <v>1.0722</v>
      </c>
      <c r="O184" s="8">
        <v>1.0693</v>
      </c>
      <c r="P184" s="8">
        <v>1.0665</v>
      </c>
      <c r="Q184" s="8">
        <v>1.0639</v>
      </c>
      <c r="R184" s="8">
        <v>1.0613</v>
      </c>
      <c r="S184" s="8">
        <v>1.0589</v>
      </c>
      <c r="T184" s="8">
        <v>1.0566</v>
      </c>
      <c r="U184" s="8">
        <v>1.0545</v>
      </c>
      <c r="V184" s="8">
        <v>1.0524</v>
      </c>
      <c r="W184" s="8">
        <v>1.0504</v>
      </c>
      <c r="X184" s="8">
        <v>1.0485</v>
      </c>
      <c r="Y184" s="8">
        <v>1.0467</v>
      </c>
      <c r="Z184" s="8">
        <v>1.045</v>
      </c>
      <c r="AA184" s="8">
        <v>1.0434</v>
      </c>
      <c r="AB184" s="8">
        <v>1.0418</v>
      </c>
      <c r="AC184" s="8">
        <v>1.0402</v>
      </c>
      <c r="AD184" s="8">
        <v>1.0388</v>
      </c>
      <c r="AE184" s="8">
        <v>1.0374</v>
      </c>
      <c r="AF184" s="8">
        <v>1.036</v>
      </c>
      <c r="AG184" s="8">
        <v>1.0347</v>
      </c>
      <c r="AH184" s="8">
        <v>1.0334</v>
      </c>
      <c r="AI184" s="8">
        <v>1.0322</v>
      </c>
      <c r="AJ184" s="8">
        <v>1.031</v>
      </c>
      <c r="AK184" s="8">
        <v>1.0299</v>
      </c>
      <c r="AL184" s="8">
        <v>1.0287</v>
      </c>
      <c r="AM184" s="8">
        <v>1.0277</v>
      </c>
      <c r="AN184" s="8">
        <v>1.0266</v>
      </c>
    </row>
    <row r="185" spans="1:40" ht="15">
      <c r="A185" s="3">
        <v>840</v>
      </c>
      <c r="B185" s="11">
        <v>43</v>
      </c>
      <c r="C185" s="8">
        <v>1.1229</v>
      </c>
      <c r="D185" s="8">
        <v>1.1169</v>
      </c>
      <c r="E185" s="8">
        <v>1.1112</v>
      </c>
      <c r="F185" s="8">
        <v>1.1057</v>
      </c>
      <c r="G185" s="8">
        <v>1.1008</v>
      </c>
      <c r="H185" s="8">
        <v>1.0962</v>
      </c>
      <c r="I185" s="8">
        <v>1.0919</v>
      </c>
      <c r="J185" s="8">
        <v>1.0879</v>
      </c>
      <c r="K185" s="8">
        <v>1.0841</v>
      </c>
      <c r="L185" s="8">
        <v>1.0805</v>
      </c>
      <c r="M185" s="8">
        <v>1.0771</v>
      </c>
      <c r="N185" s="8">
        <v>1.074</v>
      </c>
      <c r="O185" s="8">
        <v>1.0711</v>
      </c>
      <c r="P185" s="8">
        <v>1.0681</v>
      </c>
      <c r="Q185" s="8">
        <v>1.0654</v>
      </c>
      <c r="R185" s="8">
        <v>1.0628</v>
      </c>
      <c r="S185" s="8">
        <v>1.0603</v>
      </c>
      <c r="T185" s="8">
        <v>1.058</v>
      </c>
      <c r="U185" s="8">
        <v>1.0558</v>
      </c>
      <c r="V185" s="8">
        <v>1.0536</v>
      </c>
      <c r="W185" s="8">
        <v>1.0517</v>
      </c>
      <c r="X185" s="8">
        <v>1.0497</v>
      </c>
      <c r="Y185" s="8">
        <v>1.0478</v>
      </c>
      <c r="Z185" s="8">
        <v>1.046</v>
      </c>
      <c r="AA185" s="8">
        <v>1.0443</v>
      </c>
      <c r="AB185" s="8">
        <v>1.0427</v>
      </c>
      <c r="AC185" s="8">
        <v>1.0412</v>
      </c>
      <c r="AD185" s="8">
        <v>1.0396</v>
      </c>
      <c r="AE185" s="8">
        <v>1.0382</v>
      </c>
      <c r="AF185" s="8">
        <v>1.0368</v>
      </c>
      <c r="AG185" s="8">
        <v>1.0355</v>
      </c>
      <c r="AH185" s="8">
        <v>1.0342</v>
      </c>
      <c r="AI185" s="8">
        <v>1.0329</v>
      </c>
      <c r="AJ185" s="8">
        <v>1.0317</v>
      </c>
      <c r="AK185" s="8">
        <v>1.0306</v>
      </c>
      <c r="AL185" s="8">
        <v>1.0294</v>
      </c>
      <c r="AM185" s="8">
        <v>1.0283</v>
      </c>
      <c r="AN185" s="8">
        <v>1.0272</v>
      </c>
    </row>
    <row r="186" spans="1:40" ht="15">
      <c r="A186" s="3">
        <v>860</v>
      </c>
      <c r="B186" s="11">
        <v>44</v>
      </c>
      <c r="C186" s="8">
        <v>1.1265</v>
      </c>
      <c r="D186" s="8">
        <v>1.1202</v>
      </c>
      <c r="E186" s="8">
        <v>1.1143</v>
      </c>
      <c r="F186" s="8">
        <v>1.1087</v>
      </c>
      <c r="G186" s="8">
        <v>1.1037</v>
      </c>
      <c r="H186" s="8">
        <v>1.0989</v>
      </c>
      <c r="I186" s="8">
        <v>1.0943</v>
      </c>
      <c r="J186" s="8">
        <v>1.0902</v>
      </c>
      <c r="K186" s="8">
        <v>1.0863</v>
      </c>
      <c r="L186" s="8">
        <v>1.0826</v>
      </c>
      <c r="M186" s="8">
        <v>1.0792</v>
      </c>
      <c r="N186" s="8">
        <v>1.0759</v>
      </c>
      <c r="O186" s="8">
        <v>1.0728</v>
      </c>
      <c r="P186" s="8">
        <v>1.0697</v>
      </c>
      <c r="Q186" s="8">
        <v>1.067</v>
      </c>
      <c r="R186" s="8">
        <v>1.0643</v>
      </c>
      <c r="S186" s="8">
        <v>1.0617</v>
      </c>
      <c r="T186" s="8">
        <v>1.0593</v>
      </c>
      <c r="U186" s="8">
        <v>1.0571</v>
      </c>
      <c r="V186" s="8">
        <v>1.0549</v>
      </c>
      <c r="W186" s="8">
        <v>1.0529</v>
      </c>
      <c r="X186" s="8">
        <v>1.0508</v>
      </c>
      <c r="Y186" s="8">
        <v>1.048</v>
      </c>
      <c r="Z186" s="8">
        <v>1.0471</v>
      </c>
      <c r="AA186" s="8">
        <v>1.0453</v>
      </c>
      <c r="AB186" s="8">
        <v>1.0437</v>
      </c>
      <c r="AC186" s="8">
        <v>1.0421</v>
      </c>
      <c r="AD186" s="8">
        <v>1.0401</v>
      </c>
      <c r="AE186" s="8">
        <v>1.0391</v>
      </c>
      <c r="AF186" s="8">
        <v>1.0376</v>
      </c>
      <c r="AG186" s="8">
        <v>1.0362</v>
      </c>
      <c r="AH186" s="8">
        <v>1.0349</v>
      </c>
      <c r="AI186" s="8">
        <v>1.0331</v>
      </c>
      <c r="AJ186" s="8">
        <v>1.0324</v>
      </c>
      <c r="AK186" s="8">
        <v>1.0312</v>
      </c>
      <c r="AL186" s="8">
        <v>1.03</v>
      </c>
      <c r="AM186" s="8">
        <v>1.0288</v>
      </c>
      <c r="AN186" s="8">
        <v>1.0277</v>
      </c>
    </row>
    <row r="187" spans="1:40" ht="15">
      <c r="A187" s="3">
        <v>880</v>
      </c>
      <c r="B187" s="11">
        <v>45</v>
      </c>
      <c r="C187" s="8">
        <v>1.1301</v>
      </c>
      <c r="D187" s="8">
        <v>1.1236</v>
      </c>
      <c r="E187" s="8">
        <v>1.1175</v>
      </c>
      <c r="F187" s="8">
        <v>1.1117</v>
      </c>
      <c r="G187" s="8">
        <v>1.1064</v>
      </c>
      <c r="H187" s="8">
        <v>1.1015</v>
      </c>
      <c r="I187" s="8">
        <v>1.0968</v>
      </c>
      <c r="J187" s="8">
        <v>1.0925</v>
      </c>
      <c r="K187" s="8">
        <v>1.0885</v>
      </c>
      <c r="L187" s="8">
        <v>1.0847</v>
      </c>
      <c r="M187" s="8">
        <v>1.0811</v>
      </c>
      <c r="N187" s="8">
        <v>1.0778</v>
      </c>
      <c r="O187" s="8">
        <v>1.0745</v>
      </c>
      <c r="P187" s="8">
        <v>1.0714</v>
      </c>
      <c r="Q187" s="8">
        <v>1.0686</v>
      </c>
      <c r="R187" s="8">
        <v>1.0658</v>
      </c>
      <c r="S187" s="8">
        <v>1.0631</v>
      </c>
      <c r="T187" s="8">
        <v>1.0607</v>
      </c>
      <c r="U187" s="8">
        <v>1.0584</v>
      </c>
      <c r="V187" s="8">
        <v>1.0562</v>
      </c>
      <c r="W187" s="8">
        <v>1.054</v>
      </c>
      <c r="X187" s="8">
        <v>1.0519</v>
      </c>
      <c r="Y187" s="8">
        <v>1.05</v>
      </c>
      <c r="Z187" s="8">
        <v>1.0481</v>
      </c>
      <c r="AA187" s="8">
        <v>1.0463</v>
      </c>
      <c r="AB187" s="8">
        <v>1.0446</v>
      </c>
      <c r="AC187" s="8">
        <v>1.043</v>
      </c>
      <c r="AD187" s="8">
        <v>1.0414</v>
      </c>
      <c r="AE187" s="8">
        <v>1.0399</v>
      </c>
      <c r="AF187" s="8">
        <v>1.0384</v>
      </c>
      <c r="AG187" s="8">
        <v>1.037</v>
      </c>
      <c r="AH187" s="8">
        <v>1.0356</v>
      </c>
      <c r="AI187" s="8">
        <v>1.0343</v>
      </c>
      <c r="AJ187" s="8">
        <v>1.033</v>
      </c>
      <c r="AK187" s="8">
        <v>1.0318</v>
      </c>
      <c r="AL187" s="8">
        <v>1.0306</v>
      </c>
      <c r="AM187" s="8">
        <v>1.0294</v>
      </c>
      <c r="AN187" s="8">
        <v>1.0282</v>
      </c>
    </row>
    <row r="188" spans="1:40" ht="15">
      <c r="A188" s="3">
        <v>900</v>
      </c>
      <c r="B188" s="11">
        <v>46</v>
      </c>
      <c r="C188" s="8">
        <v>1.1337</v>
      </c>
      <c r="D188" s="8">
        <v>1.127</v>
      </c>
      <c r="E188" s="8">
        <v>1.1206</v>
      </c>
      <c r="F188" s="8">
        <v>1.1146</v>
      </c>
      <c r="G188" s="8">
        <v>1.1091</v>
      </c>
      <c r="H188" s="8">
        <v>1.104</v>
      </c>
      <c r="I188" s="8">
        <v>1.0991</v>
      </c>
      <c r="J188" s="8">
        <v>1.0947</v>
      </c>
      <c r="K188" s="8">
        <v>1.0906</v>
      </c>
      <c r="L188" s="8">
        <v>1.0867</v>
      </c>
      <c r="M188" s="8">
        <v>1.083</v>
      </c>
      <c r="N188" s="8">
        <v>1.0795</v>
      </c>
      <c r="O188" s="8">
        <v>1.0762</v>
      </c>
      <c r="P188" s="8">
        <v>1.073</v>
      </c>
      <c r="Q188" s="8">
        <v>1.0701</v>
      </c>
      <c r="R188" s="8">
        <v>1.0673</v>
      </c>
      <c r="S188" s="8">
        <v>1.0646</v>
      </c>
      <c r="T188" s="8">
        <v>1.062</v>
      </c>
      <c r="U188" s="8">
        <v>1.0597</v>
      </c>
      <c r="V188" s="8">
        <v>1.0574</v>
      </c>
      <c r="W188" s="8">
        <v>1.0552</v>
      </c>
      <c r="X188" s="8">
        <v>1.053</v>
      </c>
      <c r="Y188" s="8">
        <v>1.051</v>
      </c>
      <c r="Z188" s="8">
        <v>1.0491</v>
      </c>
      <c r="AA188" s="8">
        <v>1.0473</v>
      </c>
      <c r="AB188" s="8">
        <v>1.0455</v>
      </c>
      <c r="AC188" s="8">
        <v>1.0439</v>
      </c>
      <c r="AD188" s="8">
        <v>1.0423</v>
      </c>
      <c r="AE188" s="8">
        <v>1.0407</v>
      </c>
      <c r="AF188" s="8">
        <v>1.0392</v>
      </c>
      <c r="AG188" s="8">
        <v>1.0377</v>
      </c>
      <c r="AH188" s="8">
        <v>1.0363</v>
      </c>
      <c r="AI188" s="8">
        <v>1.035</v>
      </c>
      <c r="AJ188" s="8">
        <v>1.0336</v>
      </c>
      <c r="AK188" s="8">
        <v>1.0324</v>
      </c>
      <c r="AL188" s="8">
        <v>1.0311</v>
      </c>
      <c r="AM188" s="8">
        <v>1.0299</v>
      </c>
      <c r="AN188" s="8">
        <v>1.0287</v>
      </c>
    </row>
    <row r="189" spans="1:40" ht="15">
      <c r="A189" s="3">
        <v>920</v>
      </c>
      <c r="B189" s="11">
        <v>47</v>
      </c>
      <c r="C189" s="8">
        <v>1.1373</v>
      </c>
      <c r="D189" s="8">
        <v>1.1303</v>
      </c>
      <c r="E189" s="8">
        <v>1.1237</v>
      </c>
      <c r="F189" s="8">
        <v>1.1175</v>
      </c>
      <c r="G189" s="8">
        <v>1.1118</v>
      </c>
      <c r="H189" s="8">
        <v>1.1066</v>
      </c>
      <c r="I189" s="8">
        <v>1.1016</v>
      </c>
      <c r="J189" s="8">
        <v>1.097</v>
      </c>
      <c r="K189" s="8">
        <v>1.0928</v>
      </c>
      <c r="L189" s="8">
        <v>1.0887</v>
      </c>
      <c r="M189" s="8">
        <v>1.0849</v>
      </c>
      <c r="N189" s="8">
        <v>1.0813</v>
      </c>
      <c r="O189" s="8">
        <v>1.0779</v>
      </c>
      <c r="P189" s="8">
        <v>1.0746</v>
      </c>
      <c r="Q189" s="8">
        <v>1.0716</v>
      </c>
      <c r="R189" s="8">
        <v>1.0688</v>
      </c>
      <c r="S189" s="8">
        <v>1.066</v>
      </c>
      <c r="T189" s="8">
        <v>1.0634</v>
      </c>
      <c r="U189" s="8">
        <v>1.061</v>
      </c>
      <c r="V189" s="8">
        <v>1.0586</v>
      </c>
      <c r="W189" s="8">
        <v>1.0563</v>
      </c>
      <c r="X189" s="8">
        <v>1.0541</v>
      </c>
      <c r="Y189" s="8">
        <v>1.052</v>
      </c>
      <c r="Z189" s="8">
        <v>1.0501</v>
      </c>
      <c r="AA189" s="8">
        <v>1.0482</v>
      </c>
      <c r="AB189" s="8">
        <v>1.0464</v>
      </c>
      <c r="AC189" s="8">
        <v>1.0448</v>
      </c>
      <c r="AD189" s="8">
        <v>1.0431</v>
      </c>
      <c r="AE189" s="8">
        <v>1.0415</v>
      </c>
      <c r="AF189" s="8">
        <v>1.04</v>
      </c>
      <c r="AG189" s="8">
        <v>1.0385</v>
      </c>
      <c r="AH189" s="8">
        <v>1.0371</v>
      </c>
      <c r="AI189" s="8">
        <v>1.0357</v>
      </c>
      <c r="AJ189" s="8">
        <v>1.0343</v>
      </c>
      <c r="AK189" s="8">
        <v>1.033</v>
      </c>
      <c r="AL189" s="8">
        <v>1.0317</v>
      </c>
      <c r="AM189" s="8">
        <v>1.0305</v>
      </c>
      <c r="AN189" s="8">
        <v>1.0293</v>
      </c>
    </row>
    <row r="190" spans="1:40" ht="15">
      <c r="A190" s="3">
        <v>940</v>
      </c>
      <c r="B190" s="11">
        <v>48</v>
      </c>
      <c r="C190" s="8">
        <v>1.141</v>
      </c>
      <c r="D190" s="8">
        <v>1.1338</v>
      </c>
      <c r="E190" s="8">
        <v>1.1269</v>
      </c>
      <c r="F190" s="8">
        <v>1.1205</v>
      </c>
      <c r="G190" s="8">
        <v>1.1146</v>
      </c>
      <c r="H190" s="8">
        <v>1.1092</v>
      </c>
      <c r="I190" s="8">
        <v>1.1041</v>
      </c>
      <c r="J190" s="8">
        <v>1.0994</v>
      </c>
      <c r="K190" s="8">
        <v>1.095</v>
      </c>
      <c r="L190" s="8">
        <v>1.0908</v>
      </c>
      <c r="M190" s="8">
        <v>1.0868</v>
      </c>
      <c r="N190" s="8">
        <v>1.0832</v>
      </c>
      <c r="O190" s="8">
        <v>1.0797</v>
      </c>
      <c r="P190" s="8">
        <v>1.0763</v>
      </c>
      <c r="Q190" s="8">
        <v>1.0733</v>
      </c>
      <c r="R190" s="8">
        <v>1.0703</v>
      </c>
      <c r="S190" s="8">
        <v>1.0675</v>
      </c>
      <c r="T190" s="8">
        <v>1.0649</v>
      </c>
      <c r="U190" s="8">
        <v>1.0623</v>
      </c>
      <c r="V190" s="8">
        <v>1.0599</v>
      </c>
      <c r="W190" s="8">
        <v>1.0575</v>
      </c>
      <c r="X190" s="8">
        <v>1.0553</v>
      </c>
      <c r="Y190" s="8">
        <v>1.0531</v>
      </c>
      <c r="Z190" s="8">
        <v>1.0511</v>
      </c>
      <c r="AA190" s="8">
        <v>1.0492</v>
      </c>
      <c r="AB190" s="8">
        <v>1.0474</v>
      </c>
      <c r="AC190" s="8">
        <v>1.0457</v>
      </c>
      <c r="AD190" s="8">
        <v>1.044</v>
      </c>
      <c r="AE190" s="8">
        <v>1.0423</v>
      </c>
      <c r="AF190" s="8">
        <v>1.0408</v>
      </c>
      <c r="AG190" s="8">
        <v>1.0393</v>
      </c>
      <c r="AH190" s="8">
        <v>1.0378</v>
      </c>
      <c r="AI190" s="8">
        <v>1.0363</v>
      </c>
      <c r="AJ190" s="8">
        <v>1.035</v>
      </c>
      <c r="AK190" s="8">
        <v>1.0336</v>
      </c>
      <c r="AL190" s="8">
        <v>1.0323</v>
      </c>
      <c r="AM190" s="8">
        <v>1.031</v>
      </c>
      <c r="AN190" s="8">
        <v>1.0298</v>
      </c>
    </row>
    <row r="191" spans="1:40" ht="15">
      <c r="A191" s="3">
        <v>960</v>
      </c>
      <c r="B191" s="11">
        <v>49</v>
      </c>
      <c r="C191" s="8">
        <v>1.1448</v>
      </c>
      <c r="D191" s="8">
        <v>1.1372</v>
      </c>
      <c r="E191" s="8">
        <v>1.1301</v>
      </c>
      <c r="F191" s="8">
        <v>1.1234</v>
      </c>
      <c r="G191" s="8">
        <v>1.1175</v>
      </c>
      <c r="H191" s="8">
        <v>1.1119</v>
      </c>
      <c r="I191" s="8">
        <v>1.1065</v>
      </c>
      <c r="J191" s="8">
        <v>1.1016</v>
      </c>
      <c r="K191" s="8">
        <v>1.0971</v>
      </c>
      <c r="L191" s="8">
        <v>1.0928</v>
      </c>
      <c r="M191" s="8">
        <v>1.0887</v>
      </c>
      <c r="N191" s="8">
        <v>1.085</v>
      </c>
      <c r="O191" s="8">
        <v>1.0814</v>
      </c>
      <c r="P191" s="8">
        <v>1.0779</v>
      </c>
      <c r="Q191" s="8">
        <v>1.0748</v>
      </c>
      <c r="R191" s="8">
        <v>1.0718</v>
      </c>
      <c r="S191" s="8">
        <v>1.0689</v>
      </c>
      <c r="T191" s="8">
        <v>1.0662</v>
      </c>
      <c r="U191" s="8">
        <v>1.0636</v>
      </c>
      <c r="V191" s="8">
        <v>1.061</v>
      </c>
      <c r="W191" s="8">
        <v>1.0586</v>
      </c>
      <c r="X191" s="8">
        <v>1.0563</v>
      </c>
      <c r="Y191" s="8">
        <v>1.0541</v>
      </c>
      <c r="Z191" s="8">
        <v>1.0521</v>
      </c>
      <c r="AA191" s="8">
        <v>1.0501</v>
      </c>
      <c r="AB191" s="8">
        <v>1.0483</v>
      </c>
      <c r="AC191" s="8">
        <v>1.0465</v>
      </c>
      <c r="AD191" s="8">
        <v>1.0448</v>
      </c>
      <c r="AE191" s="8">
        <v>1.0431</v>
      </c>
      <c r="AF191" s="8">
        <v>1.0415</v>
      </c>
      <c r="AG191" s="8">
        <v>1.04</v>
      </c>
      <c r="AH191" s="8">
        <v>1.0385</v>
      </c>
      <c r="AI191" s="8">
        <v>1.037</v>
      </c>
      <c r="AJ191" s="8">
        <v>1.0356</v>
      </c>
      <c r="AK191" s="8">
        <v>1.0342</v>
      </c>
      <c r="AL191" s="8">
        <v>1.0329</v>
      </c>
      <c r="AM191" s="8">
        <v>1.0315</v>
      </c>
      <c r="AN191" s="8">
        <v>1.0303</v>
      </c>
    </row>
    <row r="192" spans="1:40" ht="15">
      <c r="A192" s="3">
        <v>980</v>
      </c>
      <c r="B192" s="11">
        <v>50</v>
      </c>
      <c r="C192" s="8">
        <v>1.1485</v>
      </c>
      <c r="D192" s="8">
        <v>1.1407</v>
      </c>
      <c r="E192" s="8">
        <v>1.1334</v>
      </c>
      <c r="F192" s="8">
        <v>1.1265</v>
      </c>
      <c r="G192" s="8">
        <v>1.1203</v>
      </c>
      <c r="H192" s="8">
        <v>1.1145</v>
      </c>
      <c r="I192" s="8">
        <v>1.109</v>
      </c>
      <c r="J192" s="8">
        <v>1.1039</v>
      </c>
      <c r="K192" s="8">
        <v>1.0992</v>
      </c>
      <c r="L192" s="8">
        <v>1.0948</v>
      </c>
      <c r="M192" s="8">
        <v>1.0906</v>
      </c>
      <c r="N192" s="8">
        <v>1.0868</v>
      </c>
      <c r="O192" s="8">
        <v>1.0831</v>
      </c>
      <c r="P192" s="8">
        <v>1.0795</v>
      </c>
      <c r="Q192" s="8">
        <v>1.0763</v>
      </c>
      <c r="R192" s="8">
        <v>1.0732</v>
      </c>
      <c r="S192" s="8">
        <v>1.0703</v>
      </c>
      <c r="T192" s="8">
        <v>1.0675</v>
      </c>
      <c r="U192" s="8">
        <v>1.0648</v>
      </c>
      <c r="V192" s="8">
        <v>1.0622</v>
      </c>
      <c r="W192" s="8">
        <v>1.0597</v>
      </c>
      <c r="X192" s="8">
        <v>1.0574</v>
      </c>
      <c r="Y192" s="8">
        <v>1.0552</v>
      </c>
      <c r="Z192" s="8">
        <v>1.053</v>
      </c>
      <c r="AA192" s="8">
        <v>1.051</v>
      </c>
      <c r="AB192" s="8">
        <v>1.0492</v>
      </c>
      <c r="AC192" s="8">
        <v>1.0473</v>
      </c>
      <c r="AD192" s="8">
        <v>1.0456</v>
      </c>
      <c r="AE192" s="8">
        <v>1.0439</v>
      </c>
      <c r="AF192" s="8">
        <v>1.0422</v>
      </c>
      <c r="AG192" s="8">
        <v>1.0407</v>
      </c>
      <c r="AH192" s="8">
        <v>1.0391</v>
      </c>
      <c r="AI192" s="8">
        <v>1.0376</v>
      </c>
      <c r="AJ192" s="8">
        <v>1.0363</v>
      </c>
      <c r="AK192" s="8">
        <v>1.0348</v>
      </c>
      <c r="AL192" s="8">
        <v>1.0334</v>
      </c>
      <c r="AM192" s="8">
        <v>1.0321</v>
      </c>
      <c r="AN192" s="8">
        <v>1.0308</v>
      </c>
    </row>
    <row r="193" spans="1:40" ht="15">
      <c r="A193" s="3">
        <v>1000</v>
      </c>
      <c r="B193" s="11">
        <v>51</v>
      </c>
      <c r="C193" s="8">
        <v>1.152</v>
      </c>
      <c r="D193" s="8">
        <v>1.144</v>
      </c>
      <c r="E193" s="8">
        <v>1.1365</v>
      </c>
      <c r="F193" s="8">
        <v>1.1294</v>
      </c>
      <c r="G193" s="8">
        <v>1.123</v>
      </c>
      <c r="H193" s="8">
        <v>1.117</v>
      </c>
      <c r="I193" s="8">
        <v>1.1114</v>
      </c>
      <c r="J193" s="8">
        <v>1.1062</v>
      </c>
      <c r="K193" s="8">
        <v>1.1013</v>
      </c>
      <c r="L193" s="8">
        <v>1.0968</v>
      </c>
      <c r="M193" s="8">
        <v>1.0925</v>
      </c>
      <c r="N193" s="8">
        <v>1.0885</v>
      </c>
      <c r="O193" s="8">
        <v>1.0847</v>
      </c>
      <c r="P193" s="8">
        <v>1.0811</v>
      </c>
      <c r="Q193" s="8">
        <v>1.0778</v>
      </c>
      <c r="R193" s="8">
        <v>1.0746</v>
      </c>
      <c r="S193" s="8">
        <v>1.0717</v>
      </c>
      <c r="T193" s="8">
        <v>1.0687</v>
      </c>
      <c r="U193" s="8">
        <v>1.066</v>
      </c>
      <c r="V193" s="8">
        <v>1.0634</v>
      </c>
      <c r="W193" s="8">
        <v>1.0608</v>
      </c>
      <c r="X193" s="8">
        <v>1.0585</v>
      </c>
      <c r="Y193" s="8">
        <v>1.0562</v>
      </c>
      <c r="Z193" s="8">
        <v>1.0539</v>
      </c>
      <c r="AA193" s="8">
        <v>1.0519</v>
      </c>
      <c r="AB193" s="8">
        <v>1.0501</v>
      </c>
      <c r="AC193" s="8">
        <v>1.0481</v>
      </c>
      <c r="AD193" s="8">
        <v>1.0463</v>
      </c>
      <c r="AE193" s="8">
        <v>1.0446</v>
      </c>
      <c r="AF193" s="8">
        <v>1.0429</v>
      </c>
      <c r="AG193" s="8">
        <v>1.0413</v>
      </c>
      <c r="AH193" s="8">
        <v>1.0398</v>
      </c>
      <c r="AI193" s="8">
        <v>1.0383</v>
      </c>
      <c r="AJ193" s="8">
        <v>1.0369</v>
      </c>
      <c r="AK193" s="8">
        <v>1.0354</v>
      </c>
      <c r="AL193" s="8">
        <v>1.034</v>
      </c>
      <c r="AM193" s="8">
        <v>1.0326</v>
      </c>
      <c r="AN193" s="8">
        <v>1.0313</v>
      </c>
    </row>
    <row r="194" spans="1:40" ht="15">
      <c r="A194" s="3">
        <v>1020</v>
      </c>
      <c r="B194" s="11">
        <v>52</v>
      </c>
      <c r="C194" s="8">
        <v>1.1558</v>
      </c>
      <c r="D194" s="8">
        <v>1.1475</v>
      </c>
      <c r="E194" s="8">
        <v>1.1397</v>
      </c>
      <c r="F194" s="8">
        <v>1.1324</v>
      </c>
      <c r="G194" s="8">
        <v>1.1258</v>
      </c>
      <c r="H194" s="8">
        <v>1.1196</v>
      </c>
      <c r="I194" s="8">
        <v>1.1138</v>
      </c>
      <c r="J194" s="8">
        <v>1.1084</v>
      </c>
      <c r="K194" s="8">
        <v>1.1035</v>
      </c>
      <c r="L194" s="8">
        <v>1.0988</v>
      </c>
      <c r="M194" s="8">
        <v>1.0945</v>
      </c>
      <c r="N194" s="8">
        <v>1.0904</v>
      </c>
      <c r="O194" s="8">
        <v>1.0865</v>
      </c>
      <c r="P194" s="8">
        <v>1.0827</v>
      </c>
      <c r="Q194" s="8">
        <v>1.0794</v>
      </c>
      <c r="R194" s="8">
        <v>1.0761</v>
      </c>
      <c r="S194" s="8">
        <v>1.073</v>
      </c>
      <c r="T194" s="8">
        <v>1.0701</v>
      </c>
      <c r="U194" s="8">
        <v>1.0673</v>
      </c>
      <c r="V194" s="8">
        <v>1.0646</v>
      </c>
      <c r="W194" s="8">
        <v>1.0619</v>
      </c>
      <c r="X194" s="8">
        <v>1.0595</v>
      </c>
      <c r="Y194" s="8">
        <v>1.0572</v>
      </c>
      <c r="Z194" s="8">
        <v>1.0549</v>
      </c>
      <c r="AA194" s="8">
        <v>1.0529</v>
      </c>
      <c r="AB194" s="8">
        <v>1.0509</v>
      </c>
      <c r="AC194" s="8">
        <v>1.0489</v>
      </c>
      <c r="AD194" s="8">
        <v>1.0471</v>
      </c>
      <c r="AE194" s="8">
        <v>1.0454</v>
      </c>
      <c r="AF194" s="8">
        <v>1.0437</v>
      </c>
      <c r="AG194" s="8">
        <v>1.042</v>
      </c>
      <c r="AH194" s="8">
        <v>1.0404</v>
      </c>
      <c r="AI194" s="8">
        <v>1.0389</v>
      </c>
      <c r="AJ194" s="8">
        <v>1.0375</v>
      </c>
      <c r="AK194" s="8">
        <v>1.036</v>
      </c>
      <c r="AL194" s="8">
        <v>1.0345</v>
      </c>
      <c r="AM194" s="8">
        <v>1.0331</v>
      </c>
      <c r="AN194" s="8">
        <v>1.0318</v>
      </c>
    </row>
    <row r="195" spans="1:40" ht="15">
      <c r="A195" s="3">
        <v>1040</v>
      </c>
      <c r="B195" s="11">
        <v>53</v>
      </c>
      <c r="C195" s="8">
        <v>1.1595</v>
      </c>
      <c r="D195" s="8">
        <v>1.1509</v>
      </c>
      <c r="E195" s="8">
        <v>1.1428</v>
      </c>
      <c r="F195" s="8">
        <v>1.1353</v>
      </c>
      <c r="G195" s="8">
        <v>1.1285</v>
      </c>
      <c r="H195" s="8">
        <v>1.1222</v>
      </c>
      <c r="I195" s="8">
        <v>1.1163</v>
      </c>
      <c r="J195" s="8">
        <v>1.1107</v>
      </c>
      <c r="K195" s="8">
        <v>1.1057</v>
      </c>
      <c r="L195" s="8">
        <v>1.1008</v>
      </c>
      <c r="M195" s="8">
        <v>1.0964</v>
      </c>
      <c r="N195" s="8">
        <v>1.0922</v>
      </c>
      <c r="O195" s="8">
        <v>1.0882</v>
      </c>
      <c r="P195" s="8">
        <v>1.0843</v>
      </c>
      <c r="Q195" s="8">
        <v>1.0809</v>
      </c>
      <c r="R195" s="8">
        <v>1.0775</v>
      </c>
      <c r="S195" s="8">
        <v>1.0744</v>
      </c>
      <c r="T195" s="8">
        <v>1.0714</v>
      </c>
      <c r="U195" s="8">
        <v>1.0685</v>
      </c>
      <c r="V195" s="8">
        <v>1.0658</v>
      </c>
      <c r="W195" s="8">
        <v>1.0631</v>
      </c>
      <c r="X195" s="8">
        <v>1.0606</v>
      </c>
      <c r="Y195" s="8">
        <v>1.0582</v>
      </c>
      <c r="Z195" s="8">
        <v>1.0559</v>
      </c>
      <c r="AA195" s="8">
        <v>1.0538</v>
      </c>
      <c r="AB195" s="8">
        <v>1.0518</v>
      </c>
      <c r="AC195" s="8">
        <v>1.0498</v>
      </c>
      <c r="AD195" s="8">
        <v>1.048</v>
      </c>
      <c r="AE195" s="8">
        <v>1.0461</v>
      </c>
      <c r="AF195" s="8">
        <v>1.0444</v>
      </c>
      <c r="AG195" s="8">
        <v>1.0428</v>
      </c>
      <c r="AH195" s="8">
        <v>1.0412</v>
      </c>
      <c r="AI195" s="8">
        <v>1.0396</v>
      </c>
      <c r="AJ195" s="8">
        <v>1.0381</v>
      </c>
      <c r="AK195" s="8">
        <v>1.0365</v>
      </c>
      <c r="AL195" s="8">
        <v>1.035</v>
      </c>
      <c r="AM195" s="8">
        <v>1.0336</v>
      </c>
      <c r="AN195" s="8">
        <v>1.0323</v>
      </c>
    </row>
    <row r="196" spans="1:40" ht="15">
      <c r="A196" s="3">
        <v>1060</v>
      </c>
      <c r="B196" s="11">
        <v>54</v>
      </c>
      <c r="C196" s="8">
        <v>1.1633</v>
      </c>
      <c r="D196" s="8">
        <v>1.1544</v>
      </c>
      <c r="E196" s="8">
        <v>1.1461</v>
      </c>
      <c r="F196" s="8">
        <v>1.1383</v>
      </c>
      <c r="G196" s="8">
        <v>1.1313</v>
      </c>
      <c r="H196" s="8">
        <v>1.1249</v>
      </c>
      <c r="I196" s="8">
        <v>1.1188</v>
      </c>
      <c r="J196" s="8">
        <v>1.1131</v>
      </c>
      <c r="K196" s="8">
        <v>1.1078</v>
      </c>
      <c r="L196" s="8">
        <v>1.1028</v>
      </c>
      <c r="M196" s="8">
        <v>1.0983</v>
      </c>
      <c r="N196" s="8">
        <v>1.094</v>
      </c>
      <c r="O196" s="8">
        <v>1.09</v>
      </c>
      <c r="P196" s="8">
        <v>1.086</v>
      </c>
      <c r="Q196" s="8">
        <v>1.0825</v>
      </c>
      <c r="R196" s="8">
        <v>1.079</v>
      </c>
      <c r="S196" s="8">
        <v>1.0758</v>
      </c>
      <c r="T196" s="8">
        <v>1.0727</v>
      </c>
      <c r="U196" s="8">
        <v>1.0697</v>
      </c>
      <c r="V196" s="8">
        <v>1.067</v>
      </c>
      <c r="W196" s="8">
        <v>1.0642</v>
      </c>
      <c r="X196" s="8">
        <v>1.0617</v>
      </c>
      <c r="Y196" s="8">
        <v>1.0592</v>
      </c>
      <c r="Z196" s="8">
        <v>1.0569</v>
      </c>
      <c r="AA196" s="8">
        <v>1.0547</v>
      </c>
      <c r="AB196" s="8">
        <v>1.0527</v>
      </c>
      <c r="AC196" s="8">
        <v>1.0506</v>
      </c>
      <c r="AD196" s="8">
        <v>1.0487</v>
      </c>
      <c r="AE196" s="8">
        <v>1.0469</v>
      </c>
      <c r="AF196" s="8">
        <v>1.0452</v>
      </c>
      <c r="AG196" s="8">
        <v>1.0435</v>
      </c>
      <c r="AH196" s="8">
        <v>1.0419</v>
      </c>
      <c r="AI196" s="8">
        <v>1.0403</v>
      </c>
      <c r="AJ196" s="8">
        <v>1.0387</v>
      </c>
      <c r="AK196" s="8">
        <v>1.0371</v>
      </c>
      <c r="AL196" s="8">
        <v>1.0356</v>
      </c>
      <c r="AM196" s="8">
        <v>1.0341</v>
      </c>
      <c r="AN196" s="8">
        <v>1.0328</v>
      </c>
    </row>
    <row r="197" spans="1:40" ht="15">
      <c r="A197" s="3">
        <v>1080</v>
      </c>
      <c r="B197" s="11">
        <v>55</v>
      </c>
      <c r="C197" s="8">
        <v>1.1669</v>
      </c>
      <c r="D197" s="8">
        <v>1.1578</v>
      </c>
      <c r="E197" s="8">
        <v>1.1492</v>
      </c>
      <c r="F197" s="8">
        <v>1.1411</v>
      </c>
      <c r="G197" s="8">
        <v>1.134</v>
      </c>
      <c r="H197" s="8">
        <v>1.1273</v>
      </c>
      <c r="I197" s="8">
        <v>1.1211</v>
      </c>
      <c r="J197" s="8">
        <v>1.1153</v>
      </c>
      <c r="K197" s="8">
        <v>1.1099</v>
      </c>
      <c r="L197" s="8">
        <v>1.1048</v>
      </c>
      <c r="M197" s="8">
        <v>1.1001</v>
      </c>
      <c r="N197" s="8">
        <v>1.0957</v>
      </c>
      <c r="O197" s="8">
        <v>1.0916</v>
      </c>
      <c r="P197" s="8">
        <v>1.0875</v>
      </c>
      <c r="Q197" s="8">
        <v>1.0839</v>
      </c>
      <c r="R197" s="8">
        <v>1.0804</v>
      </c>
      <c r="S197" s="8">
        <v>1.0771</v>
      </c>
      <c r="T197" s="8">
        <v>1.074</v>
      </c>
      <c r="U197" s="8">
        <v>1.0709</v>
      </c>
      <c r="V197" s="8">
        <v>1.0681</v>
      </c>
      <c r="W197" s="8">
        <v>1.0654</v>
      </c>
      <c r="X197" s="8">
        <v>1.0628</v>
      </c>
      <c r="Y197" s="8">
        <v>1.0602</v>
      </c>
      <c r="Z197" s="8">
        <v>1.0578</v>
      </c>
      <c r="AA197" s="8">
        <v>1.0556</v>
      </c>
      <c r="AB197" s="8">
        <v>1.0535</v>
      </c>
      <c r="AC197" s="8">
        <v>1.0514</v>
      </c>
      <c r="AD197" s="8">
        <v>1.0495</v>
      </c>
      <c r="AE197" s="8">
        <v>1.0476</v>
      </c>
      <c r="AF197" s="8">
        <v>1.0459</v>
      </c>
      <c r="AG197" s="8">
        <v>1.0442</v>
      </c>
      <c r="AH197" s="8">
        <v>1.0425</v>
      </c>
      <c r="AI197" s="8">
        <v>1.0409</v>
      </c>
      <c r="AJ197" s="8">
        <v>1.0393</v>
      </c>
      <c r="AK197" s="8">
        <v>1.0377</v>
      </c>
      <c r="AL197" s="8">
        <v>1.0361</v>
      </c>
      <c r="AM197" s="8">
        <v>1.0346</v>
      </c>
      <c r="AN197" s="8">
        <v>1.0333</v>
      </c>
    </row>
    <row r="198" spans="1:40" ht="15">
      <c r="A198" s="3">
        <v>1100</v>
      </c>
      <c r="B198" s="11">
        <v>56</v>
      </c>
      <c r="C198" s="8">
        <v>1.1707</v>
      </c>
      <c r="D198" s="8">
        <v>1.1612</v>
      </c>
      <c r="E198" s="8">
        <v>1.1524</v>
      </c>
      <c r="F198" s="8">
        <v>1.1441</v>
      </c>
      <c r="G198" s="8">
        <v>1.1368</v>
      </c>
      <c r="H198" s="8">
        <v>1.1299</v>
      </c>
      <c r="I198" s="8">
        <v>1.1235</v>
      </c>
      <c r="J198" s="8">
        <v>1.1175</v>
      </c>
      <c r="K198" s="8">
        <v>1.112</v>
      </c>
      <c r="L198" s="8">
        <v>1.1069</v>
      </c>
      <c r="M198" s="8">
        <v>1.102</v>
      </c>
      <c r="N198" s="8">
        <v>1.0976</v>
      </c>
      <c r="O198" s="8">
        <v>1.0933</v>
      </c>
      <c r="P198" s="8">
        <v>1.0891</v>
      </c>
      <c r="Q198" s="8">
        <v>1.0854</v>
      </c>
      <c r="R198" s="8">
        <v>1.0819</v>
      </c>
      <c r="S198" s="8">
        <v>1.0785</v>
      </c>
      <c r="T198" s="8">
        <v>1.0753</v>
      </c>
      <c r="U198" s="8">
        <v>1.0722</v>
      </c>
      <c r="V198" s="8">
        <v>1.0692</v>
      </c>
      <c r="W198" s="8">
        <v>1.0665</v>
      </c>
      <c r="X198" s="8">
        <v>1.0638</v>
      </c>
      <c r="Y198" s="8">
        <v>1.0612</v>
      </c>
      <c r="Z198" s="8">
        <v>1.0588</v>
      </c>
      <c r="AA198" s="8">
        <v>1.0565</v>
      </c>
      <c r="AB198" s="8">
        <v>1.0544</v>
      </c>
      <c r="AC198" s="8">
        <v>1.0522</v>
      </c>
      <c r="AD198" s="8">
        <v>1.0503</v>
      </c>
      <c r="AE198" s="8">
        <v>1.0484</v>
      </c>
      <c r="AF198" s="8">
        <v>1.0465</v>
      </c>
      <c r="AG198" s="8">
        <v>1.0448</v>
      </c>
      <c r="AH198" s="8">
        <v>1.0431</v>
      </c>
      <c r="AI198" s="8">
        <v>1.0415</v>
      </c>
      <c r="AJ198" s="8">
        <v>1.0399</v>
      </c>
      <c r="AK198" s="8">
        <v>1.0383</v>
      </c>
      <c r="AL198" s="8">
        <v>1.0367</v>
      </c>
      <c r="AM198" s="8">
        <v>1.0352</v>
      </c>
      <c r="AN198" s="8">
        <v>1.0338</v>
      </c>
    </row>
    <row r="199" spans="1:40" ht="15">
      <c r="A199" s="3">
        <v>1120</v>
      </c>
      <c r="B199" s="11">
        <v>57</v>
      </c>
      <c r="C199" s="8">
        <v>1.1744</v>
      </c>
      <c r="D199" s="8">
        <v>1.1647</v>
      </c>
      <c r="E199" s="8">
        <v>1.1555</v>
      </c>
      <c r="F199" s="8">
        <v>1.1471</v>
      </c>
      <c r="G199" s="8">
        <v>1.1395</v>
      </c>
      <c r="H199" s="8">
        <v>1.1325</v>
      </c>
      <c r="I199" s="8">
        <v>1.1259</v>
      </c>
      <c r="J199" s="8">
        <v>1.1198</v>
      </c>
      <c r="K199" s="8">
        <v>1.1141</v>
      </c>
      <c r="L199" s="8">
        <v>1.1088</v>
      </c>
      <c r="M199" s="8">
        <v>1.1038</v>
      </c>
      <c r="N199" s="8">
        <v>1.0993</v>
      </c>
      <c r="O199" s="8">
        <v>1.095</v>
      </c>
      <c r="P199" s="8">
        <v>1.0908</v>
      </c>
      <c r="Q199" s="8">
        <v>1.087</v>
      </c>
      <c r="R199" s="8">
        <v>1.0834</v>
      </c>
      <c r="S199" s="8">
        <v>1.08</v>
      </c>
      <c r="T199" s="8">
        <v>1.0766</v>
      </c>
      <c r="U199" s="8">
        <v>1.0734</v>
      </c>
      <c r="V199" s="8">
        <v>1.0703</v>
      </c>
      <c r="W199" s="8">
        <v>1.0676</v>
      </c>
      <c r="X199" s="8">
        <v>1.0649</v>
      </c>
      <c r="Y199" s="8">
        <v>1.0623</v>
      </c>
      <c r="Z199" s="8">
        <v>1.0598</v>
      </c>
      <c r="AA199" s="8">
        <v>1.0574</v>
      </c>
      <c r="AB199" s="8">
        <v>1.0552</v>
      </c>
      <c r="AC199" s="8">
        <v>1.053</v>
      </c>
      <c r="AD199" s="8">
        <v>1.051</v>
      </c>
      <c r="AE199" s="8">
        <v>1.0491</v>
      </c>
      <c r="AF199" s="8">
        <v>1.0472</v>
      </c>
      <c r="AG199" s="8">
        <v>1.0454</v>
      </c>
      <c r="AH199" s="8">
        <v>1.0437</v>
      </c>
      <c r="AI199" s="8">
        <v>1.042</v>
      </c>
      <c r="AJ199" s="8">
        <v>1.0404</v>
      </c>
      <c r="AK199" s="8">
        <v>1.0388</v>
      </c>
      <c r="AL199" s="8">
        <v>1.0372</v>
      </c>
      <c r="AM199" s="8">
        <v>1.0357</v>
      </c>
      <c r="AN199" s="8">
        <v>1.0343</v>
      </c>
    </row>
    <row r="200" spans="1:40" ht="15">
      <c r="A200" s="3">
        <v>1140</v>
      </c>
      <c r="B200" s="11">
        <v>58</v>
      </c>
      <c r="C200" s="8">
        <v>1.1781</v>
      </c>
      <c r="D200" s="8">
        <v>1.1681</v>
      </c>
      <c r="E200" s="8">
        <v>1.1587</v>
      </c>
      <c r="F200" s="8">
        <v>1.1501</v>
      </c>
      <c r="G200" s="8">
        <v>1.1423</v>
      </c>
      <c r="H200" s="8">
        <v>1.135</v>
      </c>
      <c r="I200" s="8">
        <v>1.1282</v>
      </c>
      <c r="J200" s="8">
        <v>1.122</v>
      </c>
      <c r="K200" s="8">
        <v>1.1163</v>
      </c>
      <c r="L200" s="8">
        <v>1.1109</v>
      </c>
      <c r="M200" s="8">
        <v>1.1057</v>
      </c>
      <c r="N200" s="8">
        <v>1.1011</v>
      </c>
      <c r="O200" s="8">
        <v>1.0966</v>
      </c>
      <c r="P200" s="8">
        <v>1.0924</v>
      </c>
      <c r="Q200" s="8">
        <v>1.0885</v>
      </c>
      <c r="R200" s="8">
        <v>1.0848</v>
      </c>
      <c r="S200" s="8">
        <v>1.0814</v>
      </c>
      <c r="T200" s="8">
        <v>1.0779</v>
      </c>
      <c r="U200" s="8">
        <v>1.0746</v>
      </c>
      <c r="V200" s="8">
        <v>1.0716</v>
      </c>
      <c r="W200" s="8">
        <v>1.0687</v>
      </c>
      <c r="X200" s="8">
        <v>1.0659</v>
      </c>
      <c r="Y200" s="8">
        <v>1.0633</v>
      </c>
      <c r="Z200" s="8">
        <v>1.0607</v>
      </c>
      <c r="AA200" s="8">
        <v>1.0583</v>
      </c>
      <c r="AB200" s="8">
        <v>1.0561</v>
      </c>
      <c r="AC200" s="8">
        <v>1.0538</v>
      </c>
      <c r="AD200" s="8">
        <v>1.0517</v>
      </c>
      <c r="AE200" s="8">
        <v>1.0498</v>
      </c>
      <c r="AF200" s="8">
        <v>1.0478</v>
      </c>
      <c r="AG200" s="8">
        <v>1.046</v>
      </c>
      <c r="AH200" s="8">
        <v>1.0443</v>
      </c>
      <c r="AI200" s="8">
        <v>1.0426</v>
      </c>
      <c r="AJ200" s="8">
        <v>1.041</v>
      </c>
      <c r="AK200" s="8">
        <v>1.0394</v>
      </c>
      <c r="AL200" s="8">
        <v>1.0378</v>
      </c>
      <c r="AM200" s="8">
        <v>1.0362</v>
      </c>
      <c r="AN200" s="8">
        <v>1.0348</v>
      </c>
    </row>
    <row r="201" spans="1:40" ht="15">
      <c r="A201" s="3">
        <v>1160</v>
      </c>
      <c r="B201" s="11">
        <v>59</v>
      </c>
      <c r="C201" s="8">
        <v>1.1819</v>
      </c>
      <c r="D201" s="8">
        <v>1.1716</v>
      </c>
      <c r="E201" s="8">
        <v>1.1619</v>
      </c>
      <c r="F201" s="8">
        <v>1.1531</v>
      </c>
      <c r="G201" s="8">
        <v>1.1451</v>
      </c>
      <c r="H201" s="8">
        <v>1.1377</v>
      </c>
      <c r="I201" s="8">
        <v>1.1307</v>
      </c>
      <c r="J201" s="8">
        <v>1.1243</v>
      </c>
      <c r="K201" s="8">
        <v>1.1184</v>
      </c>
      <c r="L201" s="8">
        <v>1.1128</v>
      </c>
      <c r="M201" s="8">
        <v>1.1075</v>
      </c>
      <c r="N201" s="8">
        <v>1.1028</v>
      </c>
      <c r="O201" s="8">
        <v>1.0983</v>
      </c>
      <c r="P201" s="8">
        <v>1.0939</v>
      </c>
      <c r="Q201" s="8">
        <v>1.0899</v>
      </c>
      <c r="R201" s="8">
        <v>1.0862</v>
      </c>
      <c r="S201" s="8">
        <v>1.0826</v>
      </c>
      <c r="T201" s="8">
        <v>1.0791</v>
      </c>
      <c r="U201" s="8">
        <v>1.0758</v>
      </c>
      <c r="V201" s="8">
        <v>1.0727</v>
      </c>
      <c r="W201" s="8">
        <v>1.0698</v>
      </c>
      <c r="X201" s="8">
        <v>1.0669</v>
      </c>
      <c r="Y201" s="8">
        <v>1.0643</v>
      </c>
      <c r="Z201" s="8">
        <v>1.0616</v>
      </c>
      <c r="AA201" s="8">
        <v>1.0592</v>
      </c>
      <c r="AB201" s="8">
        <v>1.0569</v>
      </c>
      <c r="AC201" s="8">
        <v>1.0546</v>
      </c>
      <c r="AD201" s="8">
        <v>1.0525</v>
      </c>
      <c r="AE201" s="8">
        <v>1.0505</v>
      </c>
      <c r="AF201" s="8">
        <v>1.0485</v>
      </c>
      <c r="AG201" s="8">
        <v>1.0467</v>
      </c>
      <c r="AH201" s="8">
        <v>1.045</v>
      </c>
      <c r="AI201" s="8">
        <v>1.0432</v>
      </c>
      <c r="AJ201" s="8">
        <v>1.0415</v>
      </c>
      <c r="AK201" s="8">
        <v>1.0399</v>
      </c>
      <c r="AL201" s="8">
        <v>1.0383</v>
      </c>
      <c r="AM201" s="8">
        <v>1.0367</v>
      </c>
      <c r="AN201" s="8">
        <v>1.0352</v>
      </c>
    </row>
    <row r="202" spans="1:40" ht="15">
      <c r="A202" s="3">
        <v>1180</v>
      </c>
      <c r="B202" s="11">
        <v>60</v>
      </c>
      <c r="C202" s="8">
        <v>1.1858</v>
      </c>
      <c r="D202" s="8">
        <v>1.1751</v>
      </c>
      <c r="E202" s="8">
        <v>1.1651</v>
      </c>
      <c r="F202" s="8">
        <v>1.1559</v>
      </c>
      <c r="G202" s="8">
        <v>1.1478</v>
      </c>
      <c r="H202" s="8">
        <v>1.1402</v>
      </c>
      <c r="I202" s="8">
        <v>1.1331</v>
      </c>
      <c r="J202" s="8">
        <v>1.1265</v>
      </c>
      <c r="K202" s="8">
        <v>1.1205</v>
      </c>
      <c r="L202" s="8">
        <v>1.1148</v>
      </c>
      <c r="M202" s="8">
        <v>1.1094</v>
      </c>
      <c r="N202" s="8">
        <v>1.1046</v>
      </c>
      <c r="O202" s="8">
        <v>1.1</v>
      </c>
      <c r="P202" s="8">
        <v>1.0955</v>
      </c>
      <c r="Q202" s="8">
        <v>1.0914</v>
      </c>
      <c r="R202" s="8">
        <v>1.0875</v>
      </c>
      <c r="S202" s="8">
        <v>1.0839</v>
      </c>
      <c r="T202" s="8">
        <v>1.0804</v>
      </c>
      <c r="U202" s="8">
        <v>1.0771</v>
      </c>
      <c r="V202" s="8">
        <v>1.0738</v>
      </c>
      <c r="W202" s="8">
        <v>1.0708</v>
      </c>
      <c r="X202" s="8">
        <v>1.0679</v>
      </c>
      <c r="Y202" s="8">
        <v>1.0652</v>
      </c>
      <c r="Z202" s="8">
        <v>1.0625</v>
      </c>
      <c r="AA202" s="8">
        <v>1.0601</v>
      </c>
      <c r="AB202" s="8">
        <v>1.0577</v>
      </c>
      <c r="AC202" s="8">
        <v>1.0554</v>
      </c>
      <c r="AD202" s="8">
        <v>1.05330000000001</v>
      </c>
      <c r="AE202" s="8">
        <v>1.0512</v>
      </c>
      <c r="AF202" s="8">
        <v>1.0492</v>
      </c>
      <c r="AG202" s="8">
        <v>1.0473</v>
      </c>
      <c r="AH202" s="8">
        <v>1.0456</v>
      </c>
      <c r="AI202" s="8">
        <v>1.0438</v>
      </c>
      <c r="AJ202" s="8">
        <v>1.0421</v>
      </c>
      <c r="AK202" s="8">
        <v>1.0404</v>
      </c>
      <c r="AL202" s="8">
        <v>1.0388</v>
      </c>
      <c r="AM202" s="8">
        <v>1.0372</v>
      </c>
      <c r="AN202" s="8">
        <v>1.0357</v>
      </c>
    </row>
    <row r="203" spans="1:40" ht="15">
      <c r="A203" s="3">
        <v>1200</v>
      </c>
      <c r="B203" s="11">
        <v>61</v>
      </c>
      <c r="C203" s="8">
        <v>1.1895</v>
      </c>
      <c r="D203" s="8">
        <v>1.1784</v>
      </c>
      <c r="E203" s="8">
        <v>1.1682</v>
      </c>
      <c r="F203" s="8">
        <v>1.1588</v>
      </c>
      <c r="G203" s="8">
        <v>1.1505</v>
      </c>
      <c r="H203" s="8">
        <v>1.1427</v>
      </c>
      <c r="I203" s="8">
        <v>1.1354</v>
      </c>
      <c r="J203" s="8">
        <v>1.1287</v>
      </c>
      <c r="K203" s="8">
        <v>1.1225</v>
      </c>
      <c r="L203" s="8">
        <v>1.1167</v>
      </c>
      <c r="M203" s="8">
        <v>1.1113</v>
      </c>
      <c r="N203" s="8">
        <v>1.1063</v>
      </c>
      <c r="O203" s="8">
        <v>1.1016</v>
      </c>
      <c r="P203" s="8">
        <v>1.097</v>
      </c>
      <c r="Q203" s="8">
        <v>1.0928</v>
      </c>
      <c r="R203" s="8">
        <v>1.0889</v>
      </c>
      <c r="S203" s="8">
        <v>1.0851</v>
      </c>
      <c r="T203" s="8">
        <v>1.0816</v>
      </c>
      <c r="U203" s="8">
        <v>1.0782</v>
      </c>
      <c r="V203" s="8">
        <v>1.075</v>
      </c>
      <c r="W203" s="8">
        <v>1.0718</v>
      </c>
      <c r="X203" s="8">
        <v>1.0689</v>
      </c>
      <c r="Y203" s="8">
        <v>1.0661</v>
      </c>
      <c r="Z203" s="8">
        <v>1.0634</v>
      </c>
      <c r="AA203" s="8">
        <v>1.061</v>
      </c>
      <c r="AB203" s="8">
        <v>1.0585</v>
      </c>
      <c r="AC203" s="8">
        <v>1.0562</v>
      </c>
      <c r="AD203" s="8">
        <v>1.054</v>
      </c>
      <c r="AE203" s="8">
        <v>1.0519</v>
      </c>
      <c r="AF203" s="8">
        <v>1.0499</v>
      </c>
      <c r="AG203" s="8">
        <v>1.0479</v>
      </c>
      <c r="AH203" s="8">
        <v>1.0461</v>
      </c>
      <c r="AI203" s="8">
        <v>1.0443</v>
      </c>
      <c r="AJ203" s="8">
        <v>1.0426</v>
      </c>
      <c r="AK203" s="8">
        <v>1.041</v>
      </c>
      <c r="AL203" s="8">
        <v>1.0393</v>
      </c>
      <c r="AM203" s="8">
        <v>1.0377</v>
      </c>
      <c r="AN203" s="8">
        <v>1.0361</v>
      </c>
    </row>
    <row r="204" spans="1:40" ht="15">
      <c r="A204" s="3">
        <v>1220</v>
      </c>
      <c r="B204" s="11">
        <v>62</v>
      </c>
      <c r="C204" s="8">
        <v>1.1932</v>
      </c>
      <c r="D204" s="8">
        <v>1.1819</v>
      </c>
      <c r="E204" s="8">
        <v>1.1714</v>
      </c>
      <c r="F204" s="8">
        <v>1.1617</v>
      </c>
      <c r="G204" s="8">
        <v>1.1532</v>
      </c>
      <c r="H204" s="8">
        <v>1.1453</v>
      </c>
      <c r="I204" s="8">
        <v>1.1377</v>
      </c>
      <c r="J204" s="8">
        <v>1.1308</v>
      </c>
      <c r="K204" s="8">
        <v>1.1245</v>
      </c>
      <c r="L204" s="8">
        <v>1.1186</v>
      </c>
      <c r="M204" s="8">
        <v>1.1131</v>
      </c>
      <c r="N204" s="8">
        <v>1.108</v>
      </c>
      <c r="O204" s="8">
        <v>1.1032</v>
      </c>
      <c r="P204" s="8">
        <v>1.0985</v>
      </c>
      <c r="Q204" s="8">
        <v>1.0942</v>
      </c>
      <c r="R204" s="8">
        <v>1.0902</v>
      </c>
      <c r="S204" s="8">
        <v>1.0864</v>
      </c>
      <c r="T204" s="8">
        <v>1.0828</v>
      </c>
      <c r="U204" s="8">
        <v>1.0794</v>
      </c>
      <c r="V204" s="8">
        <v>1.076</v>
      </c>
      <c r="W204" s="8">
        <v>1.0729</v>
      </c>
      <c r="X204" s="8">
        <v>1.0699</v>
      </c>
      <c r="Y204" s="8">
        <v>1.0671</v>
      </c>
      <c r="Z204" s="8">
        <v>1.0643</v>
      </c>
      <c r="AA204" s="8">
        <v>1.0618</v>
      </c>
      <c r="AB204" s="8">
        <v>1.0593</v>
      </c>
      <c r="AC204" s="8">
        <v>1.0569</v>
      </c>
      <c r="AD204" s="8">
        <v>1.0547</v>
      </c>
      <c r="AE204" s="8">
        <v>1.0526</v>
      </c>
      <c r="AF204" s="8">
        <v>1.0501</v>
      </c>
      <c r="AG204" s="8">
        <v>1.0486</v>
      </c>
      <c r="AH204" s="8">
        <v>1.0467</v>
      </c>
      <c r="AI204" s="8">
        <v>1.0449</v>
      </c>
      <c r="AJ204" s="8">
        <v>1.0432</v>
      </c>
      <c r="AK204" s="8">
        <v>1.0415</v>
      </c>
      <c r="AL204" s="8">
        <v>1.0398</v>
      </c>
      <c r="AM204" s="8">
        <v>1.0381</v>
      </c>
      <c r="AN204" s="8">
        <v>1.0365</v>
      </c>
    </row>
    <row r="205" spans="1:40" ht="15">
      <c r="A205" s="3">
        <v>1240</v>
      </c>
      <c r="B205" s="11">
        <v>63</v>
      </c>
      <c r="C205" s="8">
        <v>1.1968</v>
      </c>
      <c r="D205" s="8">
        <v>1.1852</v>
      </c>
      <c r="E205" s="8">
        <v>1.1745</v>
      </c>
      <c r="F205" s="8">
        <v>1.1646</v>
      </c>
      <c r="G205" s="8">
        <v>1.1558</v>
      </c>
      <c r="H205" s="8">
        <v>1.1477</v>
      </c>
      <c r="I205" s="8">
        <v>1.1401</v>
      </c>
      <c r="J205" s="8">
        <v>1.1331</v>
      </c>
      <c r="K205" s="8">
        <v>1.1266</v>
      </c>
      <c r="L205" s="8">
        <v>1.1206</v>
      </c>
      <c r="M205" s="8">
        <v>1.1149</v>
      </c>
      <c r="N205" s="8">
        <v>1.1097</v>
      </c>
      <c r="O205" s="8">
        <v>1.1048</v>
      </c>
      <c r="P205" s="8">
        <v>1.1001</v>
      </c>
      <c r="Q205" s="8">
        <v>1.0957</v>
      </c>
      <c r="R205" s="8">
        <v>1.0916</v>
      </c>
      <c r="S205" s="8">
        <v>1.0876</v>
      </c>
      <c r="T205" s="8">
        <v>1.084</v>
      </c>
      <c r="U205" s="8">
        <v>1.0805</v>
      </c>
      <c r="V205" s="8">
        <v>1.0771</v>
      </c>
      <c r="W205" s="8">
        <v>1.0739</v>
      </c>
      <c r="X205" s="8">
        <v>1.0709</v>
      </c>
      <c r="Y205" s="8">
        <v>1.0681</v>
      </c>
      <c r="Z205" s="8">
        <v>1.0652</v>
      </c>
      <c r="AA205" s="8">
        <v>1.0626</v>
      </c>
      <c r="AB205" s="8">
        <v>1.0601</v>
      </c>
      <c r="AC205" s="8">
        <v>1.0577</v>
      </c>
      <c r="AD205" s="8">
        <v>1.0554</v>
      </c>
      <c r="AE205" s="8">
        <v>1.0532</v>
      </c>
      <c r="AF205" s="8">
        <v>1.0512</v>
      </c>
      <c r="AG205" s="8">
        <v>1.0492</v>
      </c>
      <c r="AH205" s="8">
        <v>1.0473</v>
      </c>
      <c r="AI205" s="8">
        <v>1.0455</v>
      </c>
      <c r="AJ205" s="8">
        <v>1.0437</v>
      </c>
      <c r="AK205" s="8">
        <v>1.042</v>
      </c>
      <c r="AL205" s="8">
        <v>1.0403</v>
      </c>
      <c r="AM205" s="8">
        <v>1.0386</v>
      </c>
      <c r="AN205" s="8">
        <v>1.037</v>
      </c>
    </row>
    <row r="206" spans="1:40" ht="15">
      <c r="A206" s="3">
        <v>1260</v>
      </c>
      <c r="B206" s="11">
        <v>64</v>
      </c>
      <c r="C206" s="8">
        <v>1.2005</v>
      </c>
      <c r="D206" s="8">
        <v>1.1886</v>
      </c>
      <c r="E206" s="8">
        <v>1.1776</v>
      </c>
      <c r="F206" s="8">
        <v>1.1675</v>
      </c>
      <c r="G206" s="8">
        <v>1.1585</v>
      </c>
      <c r="H206" s="8">
        <v>1.1502</v>
      </c>
      <c r="I206" s="8">
        <v>1.1425</v>
      </c>
      <c r="J206" s="8">
        <v>1.1353</v>
      </c>
      <c r="K206" s="8">
        <v>1.1287</v>
      </c>
      <c r="L206" s="8">
        <v>1.1225</v>
      </c>
      <c r="M206" s="8">
        <v>1.1167</v>
      </c>
      <c r="N206" s="8">
        <v>1.1114</v>
      </c>
      <c r="O206" s="8">
        <v>1.1064</v>
      </c>
      <c r="P206" s="8">
        <v>1.1015</v>
      </c>
      <c r="Q206" s="8">
        <v>1.0971</v>
      </c>
      <c r="R206" s="8">
        <v>1.0929</v>
      </c>
      <c r="S206" s="8">
        <v>1.0889</v>
      </c>
      <c r="T206" s="8">
        <v>1.0852</v>
      </c>
      <c r="U206" s="8">
        <v>1.0816</v>
      </c>
      <c r="V206" s="8">
        <v>1.0781</v>
      </c>
      <c r="W206" s="8">
        <v>1.0748</v>
      </c>
      <c r="X206" s="8">
        <v>1.0719</v>
      </c>
      <c r="Y206" s="8">
        <v>1.069</v>
      </c>
      <c r="Z206" s="8">
        <v>1.0661</v>
      </c>
      <c r="AA206" s="8">
        <v>1.0635</v>
      </c>
      <c r="AB206" s="8">
        <v>1.061</v>
      </c>
      <c r="AC206" s="8">
        <v>1.0581</v>
      </c>
      <c r="AD206" s="8">
        <v>1.0561</v>
      </c>
      <c r="AE206" s="8">
        <v>1.0539</v>
      </c>
      <c r="AF206" s="8">
        <v>1.0518</v>
      </c>
      <c r="AG206" s="8">
        <v>1.0498</v>
      </c>
      <c r="AH206" s="8">
        <v>1.0479</v>
      </c>
      <c r="AI206" s="8">
        <v>1.0461</v>
      </c>
      <c r="AJ206" s="8">
        <v>1.0443</v>
      </c>
      <c r="AK206" s="8">
        <v>1.0425</v>
      </c>
      <c r="AL206" s="8">
        <v>1.0407</v>
      </c>
      <c r="AM206" s="8">
        <v>1.0391</v>
      </c>
      <c r="AN206" s="8">
        <v>1.0375</v>
      </c>
    </row>
    <row r="207" spans="1:40" ht="15">
      <c r="A207" s="3">
        <v>1280</v>
      </c>
      <c r="B207" s="11">
        <v>65</v>
      </c>
      <c r="C207" s="8">
        <v>1.204</v>
      </c>
      <c r="D207" s="8">
        <v>1.1918</v>
      </c>
      <c r="E207" s="8">
        <v>1.1805</v>
      </c>
      <c r="F207" s="8">
        <v>1.1703</v>
      </c>
      <c r="G207" s="8">
        <v>1.1611</v>
      </c>
      <c r="H207" s="8">
        <v>1.1526</v>
      </c>
      <c r="I207" s="8">
        <v>1.1446</v>
      </c>
      <c r="J207" s="8">
        <v>1.1374</v>
      </c>
      <c r="K207" s="8">
        <v>1.1307</v>
      </c>
      <c r="L207" s="8">
        <v>1.1244</v>
      </c>
      <c r="M207" s="8">
        <v>1.1184</v>
      </c>
      <c r="N207" s="8">
        <v>1.113</v>
      </c>
      <c r="O207" s="8">
        <v>1.1079</v>
      </c>
      <c r="P207" s="8">
        <v>1.103</v>
      </c>
      <c r="Q207" s="8">
        <v>1.0985</v>
      </c>
      <c r="R207" s="8">
        <v>1.0942</v>
      </c>
      <c r="S207" s="8">
        <v>1.0901</v>
      </c>
      <c r="T207" s="8">
        <v>1.0863</v>
      </c>
      <c r="U207" s="8">
        <v>1.0827</v>
      </c>
      <c r="V207" s="8">
        <v>1.0791</v>
      </c>
      <c r="W207" s="8">
        <v>1.0758</v>
      </c>
      <c r="X207" s="8">
        <v>1.0728</v>
      </c>
      <c r="Y207" s="8">
        <v>1.0699</v>
      </c>
      <c r="Z207" s="8">
        <v>1.067</v>
      </c>
      <c r="AA207" s="8">
        <v>1.0643</v>
      </c>
      <c r="AB207" s="8">
        <v>1.0618</v>
      </c>
      <c r="AC207" s="8">
        <v>1.0592</v>
      </c>
      <c r="AD207" s="8">
        <v>1.0568</v>
      </c>
      <c r="AE207" s="8">
        <v>1.0546</v>
      </c>
      <c r="AF207" s="8">
        <v>1.0524</v>
      </c>
      <c r="AG207" s="8">
        <v>1.0504</v>
      </c>
      <c r="AH207" s="8">
        <v>1.0485</v>
      </c>
      <c r="AI207" s="8">
        <v>1.0466</v>
      </c>
      <c r="AJ207" s="8">
        <v>1.0448</v>
      </c>
      <c r="AK207" s="8">
        <v>1.043</v>
      </c>
      <c r="AL207" s="8">
        <v>1.0412</v>
      </c>
      <c r="AM207" s="8">
        <v>1.0395</v>
      </c>
      <c r="AN207" s="8">
        <v>1.0379</v>
      </c>
    </row>
    <row r="208" spans="1:40" ht="15">
      <c r="A208" s="3">
        <v>1300</v>
      </c>
      <c r="B208" s="11">
        <v>66</v>
      </c>
      <c r="C208" s="8">
        <v>1.2075</v>
      </c>
      <c r="D208" s="8">
        <v>1.1951</v>
      </c>
      <c r="E208" s="8">
        <v>1.1836</v>
      </c>
      <c r="F208" s="8">
        <v>1.173</v>
      </c>
      <c r="G208" s="8">
        <v>1.1637</v>
      </c>
      <c r="H208" s="8">
        <v>1.155</v>
      </c>
      <c r="I208" s="8">
        <v>1.1469</v>
      </c>
      <c r="J208" s="8">
        <v>1.1395</v>
      </c>
      <c r="K208" s="8">
        <v>1.1327</v>
      </c>
      <c r="L208" s="8">
        <v>1.1263</v>
      </c>
      <c r="M208" s="8">
        <v>1.1202</v>
      </c>
      <c r="N208" s="8">
        <v>1.1147</v>
      </c>
      <c r="O208" s="8">
        <v>1.1094</v>
      </c>
      <c r="P208" s="8">
        <v>1.1044</v>
      </c>
      <c r="Q208" s="8">
        <v>1.0999</v>
      </c>
      <c r="R208" s="8">
        <v>1.0955</v>
      </c>
      <c r="S208" s="8">
        <v>1.0913</v>
      </c>
      <c r="T208" s="8">
        <v>1.0875</v>
      </c>
      <c r="U208" s="8">
        <v>1.0838</v>
      </c>
      <c r="V208" s="8">
        <v>1.0802</v>
      </c>
      <c r="W208" s="8">
        <v>1.0768</v>
      </c>
      <c r="X208" s="8">
        <v>1.0737</v>
      </c>
      <c r="Y208" s="8">
        <v>1.0707</v>
      </c>
      <c r="Z208" s="8">
        <v>1.0678</v>
      </c>
      <c r="AA208" s="8">
        <v>1.0651</v>
      </c>
      <c r="AB208" s="8">
        <v>1.0626</v>
      </c>
      <c r="AC208" s="8">
        <v>1.06</v>
      </c>
      <c r="AD208" s="8">
        <v>1.0575</v>
      </c>
      <c r="AE208" s="8">
        <v>1.0552</v>
      </c>
      <c r="AF208" s="8">
        <v>1.053</v>
      </c>
      <c r="AG208" s="8">
        <v>1.051</v>
      </c>
      <c r="AH208" s="8">
        <v>1.049</v>
      </c>
      <c r="AI208" s="8">
        <v>1.0471</v>
      </c>
      <c r="AJ208" s="8">
        <v>1.0453</v>
      </c>
      <c r="AK208" s="8">
        <v>1.0435</v>
      </c>
      <c r="AL208" s="8">
        <v>1.0417</v>
      </c>
      <c r="AM208" s="8">
        <v>1.0399</v>
      </c>
      <c r="AN208" s="8">
        <v>1.0383</v>
      </c>
    </row>
    <row r="209" spans="1:40" ht="15">
      <c r="A209" s="3">
        <v>1320</v>
      </c>
      <c r="B209" s="11">
        <v>67</v>
      </c>
      <c r="C209" s="8">
        <v>1.2109</v>
      </c>
      <c r="D209" s="8">
        <v>1.1983</v>
      </c>
      <c r="E209" s="8">
        <v>1.1867</v>
      </c>
      <c r="F209" s="8">
        <v>1.1758</v>
      </c>
      <c r="G209" s="8">
        <v>1.1663</v>
      </c>
      <c r="H209" s="8">
        <v>1.1574</v>
      </c>
      <c r="I209" s="8">
        <v>1.1492</v>
      </c>
      <c r="J209" s="8">
        <v>1.1417</v>
      </c>
      <c r="K209" s="8">
        <v>1.1347</v>
      </c>
      <c r="L209" s="8">
        <v>1.1281</v>
      </c>
      <c r="M209" s="8">
        <v>1.1219</v>
      </c>
      <c r="N209" s="8">
        <v>1.1163</v>
      </c>
      <c r="O209" s="8">
        <v>1.111</v>
      </c>
      <c r="P209" s="8">
        <v>1.1059</v>
      </c>
      <c r="Q209" s="8">
        <v>1.1012</v>
      </c>
      <c r="R209" s="8">
        <v>1.0968</v>
      </c>
      <c r="S209" s="8">
        <v>1.0925</v>
      </c>
      <c r="T209" s="8">
        <v>1.0886</v>
      </c>
      <c r="U209" s="8">
        <v>1.0849</v>
      </c>
      <c r="V209" s="8">
        <v>1.0812</v>
      </c>
      <c r="W209" s="8">
        <v>1.0778</v>
      </c>
      <c r="X209" s="8">
        <v>1.0746</v>
      </c>
      <c r="Y209" s="8">
        <v>1.0716</v>
      </c>
      <c r="Z209" s="8">
        <v>1.0686</v>
      </c>
      <c r="AA209" s="8">
        <v>1.0659</v>
      </c>
      <c r="AB209" s="8">
        <v>1.0633</v>
      </c>
      <c r="AC209" s="8">
        <v>1.0607</v>
      </c>
      <c r="AD209" s="8">
        <v>1.0583</v>
      </c>
      <c r="AE209" s="8">
        <v>1.0559</v>
      </c>
      <c r="AF209" s="8">
        <v>1.0536</v>
      </c>
      <c r="AG209" s="8">
        <v>1.0515</v>
      </c>
      <c r="AH209" s="8">
        <v>1.0496</v>
      </c>
      <c r="AI209" s="8">
        <v>1.0477</v>
      </c>
      <c r="AJ209" s="8">
        <v>1.0457</v>
      </c>
      <c r="AK209" s="8">
        <v>1.0439</v>
      </c>
      <c r="AL209" s="8">
        <v>1.0421</v>
      </c>
      <c r="AM209" s="8">
        <v>1.0404</v>
      </c>
      <c r="AN209" s="8">
        <v>1.0386</v>
      </c>
    </row>
    <row r="210" spans="1:40" ht="15">
      <c r="A210" s="3">
        <v>1340</v>
      </c>
      <c r="B210" s="11">
        <v>68</v>
      </c>
      <c r="C210" s="8">
        <v>1.2144</v>
      </c>
      <c r="D210" s="8">
        <v>1.2016</v>
      </c>
      <c r="E210" s="8">
        <v>1.1897</v>
      </c>
      <c r="F210" s="8">
        <v>1.1786</v>
      </c>
      <c r="G210" s="8">
        <v>1.1689</v>
      </c>
      <c r="H210" s="8">
        <v>1.1599</v>
      </c>
      <c r="I210" s="8">
        <v>1.1514</v>
      </c>
      <c r="J210" s="8">
        <v>1.1437</v>
      </c>
      <c r="K210" s="8">
        <v>1.1366</v>
      </c>
      <c r="L210" s="8">
        <v>1.1299</v>
      </c>
      <c r="M210" s="8">
        <v>1.1237</v>
      </c>
      <c r="N210" s="8">
        <v>1.118</v>
      </c>
      <c r="O210" s="8">
        <v>1.1125</v>
      </c>
      <c r="P210" s="8">
        <v>1.1073</v>
      </c>
      <c r="Q210" s="8">
        <v>1.1025</v>
      </c>
      <c r="R210" s="8">
        <v>1.098</v>
      </c>
      <c r="S210" s="8">
        <v>1.0937</v>
      </c>
      <c r="T210" s="8">
        <v>1.0897</v>
      </c>
      <c r="U210" s="8">
        <v>1.0859</v>
      </c>
      <c r="V210" s="8">
        <v>1.0822</v>
      </c>
      <c r="W210" s="8">
        <v>1.0788</v>
      </c>
      <c r="X210" s="8">
        <v>1.0755</v>
      </c>
      <c r="Y210" s="8">
        <v>1.0725</v>
      </c>
      <c r="Z210" s="8">
        <v>1.0695</v>
      </c>
      <c r="AA210" s="8">
        <v>1.0667</v>
      </c>
      <c r="AB210" s="8">
        <v>1.064</v>
      </c>
      <c r="AC210" s="8">
        <v>1.0614</v>
      </c>
      <c r="AD210" s="8">
        <v>1.059</v>
      </c>
      <c r="AE210" s="8">
        <v>1.0565</v>
      </c>
      <c r="AF210" s="8">
        <v>1.0542</v>
      </c>
      <c r="AG210" s="8">
        <v>1.0521</v>
      </c>
      <c r="AH210" s="8">
        <v>1.0501</v>
      </c>
      <c r="AI210" s="8">
        <v>1.0482</v>
      </c>
      <c r="AJ210" s="8">
        <v>1.0462</v>
      </c>
      <c r="AK210" s="8">
        <v>1.0444</v>
      </c>
      <c r="AL210" s="8">
        <v>1.0426</v>
      </c>
      <c r="AM210" s="8">
        <v>1.0408</v>
      </c>
      <c r="AN210" s="8">
        <v>1.039</v>
      </c>
    </row>
    <row r="211" spans="1:40" ht="15">
      <c r="A211" s="3">
        <v>1360</v>
      </c>
      <c r="B211" s="11">
        <v>69</v>
      </c>
      <c r="C211" s="8">
        <v>1.2178</v>
      </c>
      <c r="D211" s="8">
        <v>1.2048</v>
      </c>
      <c r="E211" s="8">
        <v>1.1926</v>
      </c>
      <c r="F211" s="8">
        <v>1.1814</v>
      </c>
      <c r="G211" s="8">
        <v>1.1714</v>
      </c>
      <c r="H211" s="8">
        <v>1.1622</v>
      </c>
      <c r="I211" s="8">
        <v>1.1536</v>
      </c>
      <c r="J211" s="8">
        <v>1.1458</v>
      </c>
      <c r="K211" s="8">
        <v>1.1386</v>
      </c>
      <c r="L211" s="8">
        <v>1.1317</v>
      </c>
      <c r="M211" s="8">
        <v>1.1253</v>
      </c>
      <c r="N211" s="8">
        <v>1.1195</v>
      </c>
      <c r="O211" s="8">
        <v>1.114</v>
      </c>
      <c r="P211" s="8">
        <v>1.1087</v>
      </c>
      <c r="Q211" s="8">
        <v>1.1039</v>
      </c>
      <c r="R211" s="8">
        <v>1.0993</v>
      </c>
      <c r="S211" s="8">
        <v>1.0949</v>
      </c>
      <c r="T211" s="8">
        <v>1.0909</v>
      </c>
      <c r="U211" s="8">
        <v>1.087</v>
      </c>
      <c r="V211" s="8">
        <v>1.0833</v>
      </c>
      <c r="W211" s="8">
        <v>1.0797</v>
      </c>
      <c r="X211" s="8">
        <v>1.0764</v>
      </c>
      <c r="Y211" s="8">
        <v>1.0733</v>
      </c>
      <c r="Z211" s="8">
        <v>1.0703</v>
      </c>
      <c r="AA211" s="8">
        <v>1.0675</v>
      </c>
      <c r="AB211" s="8">
        <v>1.0647</v>
      </c>
      <c r="AC211" s="8">
        <v>1.0621</v>
      </c>
      <c r="AD211" s="8">
        <v>1.0597</v>
      </c>
      <c r="AE211" s="8">
        <v>1.0572</v>
      </c>
      <c r="AF211" s="8">
        <v>1.0548</v>
      </c>
      <c r="AG211" s="8">
        <v>1.0527</v>
      </c>
      <c r="AH211" s="8">
        <v>1.0506</v>
      </c>
      <c r="AI211" s="8">
        <v>1.0487</v>
      </c>
      <c r="AJ211" s="8">
        <v>1.0467</v>
      </c>
      <c r="AK211" s="8">
        <v>1.0449</v>
      </c>
      <c r="AL211" s="8">
        <v>1.0431</v>
      </c>
      <c r="AM211" s="8">
        <v>1.0412</v>
      </c>
      <c r="AN211" s="8">
        <v>1.0394</v>
      </c>
    </row>
    <row r="212" spans="1:40" ht="15">
      <c r="A212" s="3">
        <v>1380</v>
      </c>
      <c r="B212" s="11">
        <v>70</v>
      </c>
      <c r="C212" s="8">
        <v>1.221</v>
      </c>
      <c r="D212" s="8">
        <v>1.2078</v>
      </c>
      <c r="E212" s="8">
        <v>1.1954</v>
      </c>
      <c r="F212" s="8">
        <v>1.184</v>
      </c>
      <c r="G212" s="8">
        <v>1.1739</v>
      </c>
      <c r="H212" s="8">
        <v>1.1645</v>
      </c>
      <c r="I212" s="8">
        <v>1.1557</v>
      </c>
      <c r="J212" s="8">
        <v>1.1476</v>
      </c>
      <c r="K212" s="8">
        <v>1.1404</v>
      </c>
      <c r="L212" s="8">
        <v>1.1334</v>
      </c>
      <c r="M212" s="8">
        <v>1.127</v>
      </c>
      <c r="N212" s="8">
        <v>1.1211</v>
      </c>
      <c r="O212" s="8">
        <v>1.1154</v>
      </c>
      <c r="P212" s="8">
        <v>1.11</v>
      </c>
      <c r="Q212" s="8">
        <v>1.1052</v>
      </c>
      <c r="R212" s="8">
        <v>1.1005</v>
      </c>
      <c r="S212" s="8">
        <v>1.0961</v>
      </c>
      <c r="T212" s="8">
        <v>1.092</v>
      </c>
      <c r="U212" s="8">
        <v>1.0881</v>
      </c>
      <c r="V212" s="8">
        <v>1.0843</v>
      </c>
      <c r="W212" s="8">
        <v>1.0806</v>
      </c>
      <c r="X212" s="8">
        <v>1.0773</v>
      </c>
      <c r="Y212" s="8">
        <v>1.0741</v>
      </c>
      <c r="Z212" s="8">
        <v>1.0711</v>
      </c>
      <c r="AA212" s="8">
        <v>1.0682</v>
      </c>
      <c r="AB212" s="8">
        <v>1.0654</v>
      </c>
      <c r="AC212" s="8">
        <v>1.0628</v>
      </c>
      <c r="AD212" s="8">
        <v>1.0603</v>
      </c>
      <c r="AE212" s="8">
        <v>1.0578</v>
      </c>
      <c r="AF212" s="8">
        <v>1.0554</v>
      </c>
      <c r="AG212" s="8">
        <v>1.0532</v>
      </c>
      <c r="AH212" s="8">
        <v>1.0511</v>
      </c>
      <c r="AI212" s="8">
        <v>1.0492</v>
      </c>
      <c r="AJ212" s="8">
        <v>1.0472</v>
      </c>
      <c r="AK212" s="8">
        <v>1.0453</v>
      </c>
      <c r="AL212" s="8">
        <v>1.0435</v>
      </c>
      <c r="AM212" s="8">
        <v>1.0416</v>
      </c>
      <c r="AN212" s="8">
        <v>1.0398</v>
      </c>
    </row>
    <row r="213" spans="1:40" ht="15">
      <c r="A213" s="3">
        <v>1400</v>
      </c>
      <c r="B213" s="11">
        <v>71</v>
      </c>
      <c r="C213" s="8">
        <v>1.2244</v>
      </c>
      <c r="D213" s="8">
        <v>1.2108</v>
      </c>
      <c r="E213" s="8">
        <v>1.1983</v>
      </c>
      <c r="F213" s="8">
        <v>1.1866</v>
      </c>
      <c r="G213" s="8">
        <v>1.1763</v>
      </c>
      <c r="H213" s="8">
        <v>1.1667</v>
      </c>
      <c r="I213" s="8">
        <v>1.1577</v>
      </c>
      <c r="J213" s="8">
        <v>1.1496</v>
      </c>
      <c r="K213" s="8">
        <v>1.1422</v>
      </c>
      <c r="L213" s="8">
        <v>1.1352</v>
      </c>
      <c r="M213" s="8">
        <v>1.1287</v>
      </c>
      <c r="N213" s="8">
        <v>1.1226</v>
      </c>
      <c r="O213" s="8">
        <v>1.1168</v>
      </c>
      <c r="P213" s="8">
        <v>1.1114</v>
      </c>
      <c r="Q213" s="8">
        <v>1.1065</v>
      </c>
      <c r="R213" s="8">
        <v>1.1017</v>
      </c>
      <c r="S213" s="8">
        <v>1.0973</v>
      </c>
      <c r="T213" s="8">
        <v>1.0931</v>
      </c>
      <c r="U213" s="8">
        <v>1.0891</v>
      </c>
      <c r="V213" s="8">
        <v>1.0853</v>
      </c>
      <c r="W213" s="8">
        <v>1.0816</v>
      </c>
      <c r="X213" s="8">
        <v>1.0782</v>
      </c>
      <c r="Y213" s="8">
        <v>1.075</v>
      </c>
      <c r="Z213" s="8">
        <v>1.0719</v>
      </c>
      <c r="AA213" s="8">
        <v>1.069</v>
      </c>
      <c r="AB213" s="8">
        <v>1.0661</v>
      </c>
      <c r="AC213" s="8">
        <v>1.0635</v>
      </c>
      <c r="AD213" s="8">
        <v>1.061</v>
      </c>
      <c r="AE213" s="8">
        <v>1.0585</v>
      </c>
      <c r="AF213" s="8">
        <v>1.056</v>
      </c>
      <c r="AG213" s="8">
        <v>1.0537</v>
      </c>
      <c r="AH213" s="8">
        <v>1.0516</v>
      </c>
      <c r="AI213" s="8">
        <v>1.0497</v>
      </c>
      <c r="AJ213" s="8">
        <v>1.0477</v>
      </c>
      <c r="AK213" s="8">
        <v>1.0458</v>
      </c>
      <c r="AL213" s="8">
        <v>1.0439</v>
      </c>
      <c r="AM213" s="8">
        <v>1.042</v>
      </c>
      <c r="AN213" s="8">
        <v>1.0402</v>
      </c>
    </row>
    <row r="214" spans="1:40" ht="15">
      <c r="A214" s="3">
        <v>1420</v>
      </c>
      <c r="B214" s="11">
        <v>72</v>
      </c>
      <c r="C214" s="8">
        <v>1.2276</v>
      </c>
      <c r="D214" s="8">
        <v>1.2137</v>
      </c>
      <c r="E214" s="8">
        <v>1.201</v>
      </c>
      <c r="F214" s="8">
        <v>1.1892</v>
      </c>
      <c r="G214" s="8">
        <v>1.1786</v>
      </c>
      <c r="H214" s="8">
        <v>1.1689</v>
      </c>
      <c r="I214" s="8">
        <v>1.1598</v>
      </c>
      <c r="J214" s="8">
        <v>1.1516</v>
      </c>
      <c r="K214" s="8">
        <v>1.1441</v>
      </c>
      <c r="L214" s="8">
        <v>1.1369</v>
      </c>
      <c r="M214" s="8">
        <v>1.1303</v>
      </c>
      <c r="N214" s="8">
        <v>1.1241</v>
      </c>
      <c r="O214" s="8">
        <v>1.1183</v>
      </c>
      <c r="P214" s="8">
        <v>1.1128</v>
      </c>
      <c r="Q214" s="8">
        <v>1.1078</v>
      </c>
      <c r="R214" s="8">
        <v>1.103</v>
      </c>
      <c r="S214" s="8">
        <v>1.0985</v>
      </c>
      <c r="T214" s="8">
        <v>1.0941</v>
      </c>
      <c r="U214" s="8">
        <v>1.0902</v>
      </c>
      <c r="V214" s="8">
        <v>1.0863</v>
      </c>
      <c r="W214" s="8">
        <v>1.0825</v>
      </c>
      <c r="X214" s="8">
        <v>1.0791</v>
      </c>
      <c r="Y214" s="8">
        <v>1.0759</v>
      </c>
      <c r="Z214" s="8">
        <v>1.0727</v>
      </c>
      <c r="AA214" s="8">
        <v>1.0697</v>
      </c>
      <c r="AB214" s="8">
        <v>1.0669</v>
      </c>
      <c r="AC214" s="8">
        <v>1.0641</v>
      </c>
      <c r="AD214" s="8">
        <v>1.0616</v>
      </c>
      <c r="AE214" s="8">
        <v>1.0591</v>
      </c>
      <c r="AF214" s="8">
        <v>1.0566</v>
      </c>
      <c r="AG214" s="8">
        <v>1.0543</v>
      </c>
      <c r="AH214" s="8">
        <v>1.0522</v>
      </c>
      <c r="AI214" s="8">
        <v>1.0501</v>
      </c>
      <c r="AJ214" s="8">
        <v>1.0481</v>
      </c>
      <c r="AK214" s="8">
        <v>1.0462</v>
      </c>
      <c r="AL214" s="8">
        <v>1.0443</v>
      </c>
      <c r="AM214" s="8">
        <v>1.0424</v>
      </c>
      <c r="AN214" s="8">
        <v>1.0406</v>
      </c>
    </row>
    <row r="215" spans="1:40" ht="15">
      <c r="A215" s="3">
        <v>1440</v>
      </c>
      <c r="B215" s="11">
        <v>73</v>
      </c>
      <c r="C215" s="8">
        <v>1.2307</v>
      </c>
      <c r="D215" s="8">
        <v>1.2166</v>
      </c>
      <c r="E215" s="8">
        <v>1.2037</v>
      </c>
      <c r="F215" s="8">
        <v>1.1918</v>
      </c>
      <c r="G215" s="8">
        <v>1.181</v>
      </c>
      <c r="H215" s="8">
        <v>1.1712</v>
      </c>
      <c r="I215" s="8">
        <v>1.162</v>
      </c>
      <c r="J215" s="8">
        <v>1.1536</v>
      </c>
      <c r="K215" s="8">
        <v>1.1459</v>
      </c>
      <c r="L215" s="8">
        <v>1.1386</v>
      </c>
      <c r="M215" s="8">
        <v>1.1318</v>
      </c>
      <c r="N215" s="8">
        <v>1.1256</v>
      </c>
      <c r="O215" s="8">
        <v>1.1197</v>
      </c>
      <c r="P215" s="8">
        <v>1.1141</v>
      </c>
      <c r="Q215" s="8">
        <v>1.109</v>
      </c>
      <c r="R215" s="8">
        <v>1.1042</v>
      </c>
      <c r="S215" s="8">
        <v>1.0995</v>
      </c>
      <c r="T215" s="8">
        <v>1.0952</v>
      </c>
      <c r="U215" s="8">
        <v>1.0912</v>
      </c>
      <c r="V215" s="8">
        <v>1.0873</v>
      </c>
      <c r="W215" s="8">
        <v>1.0834</v>
      </c>
      <c r="X215" s="8">
        <v>1.08</v>
      </c>
      <c r="Y215" s="8">
        <v>1.0767</v>
      </c>
      <c r="Z215" s="8">
        <v>1.0735</v>
      </c>
      <c r="AA215" s="8">
        <v>1.0705</v>
      </c>
      <c r="AB215" s="8">
        <v>1.0676</v>
      </c>
      <c r="AC215" s="8">
        <v>1.0648</v>
      </c>
      <c r="AD215" s="8">
        <v>1.0622</v>
      </c>
      <c r="AE215" s="8">
        <v>1.0596</v>
      </c>
      <c r="AF215" s="8">
        <v>1.0571</v>
      </c>
      <c r="AG215" s="8">
        <v>1.0548</v>
      </c>
      <c r="AH215" s="8">
        <v>1.0527</v>
      </c>
      <c r="AI215" s="8">
        <v>1.0506</v>
      </c>
      <c r="AJ215" s="8">
        <v>1.0486</v>
      </c>
      <c r="AK215" s="8">
        <v>1.0466</v>
      </c>
      <c r="AL215" s="8">
        <v>1.0447</v>
      </c>
      <c r="AM215" s="8">
        <v>1.0428</v>
      </c>
      <c r="AN215" s="8">
        <v>1.041</v>
      </c>
    </row>
    <row r="216" spans="1:40" ht="15">
      <c r="A216" s="3">
        <v>1460</v>
      </c>
      <c r="B216" s="11">
        <v>74</v>
      </c>
      <c r="C216" s="8">
        <v>1.2336</v>
      </c>
      <c r="D216" s="8">
        <v>1.2193</v>
      </c>
      <c r="E216" s="8">
        <v>1.2062</v>
      </c>
      <c r="F216" s="8">
        <v>1.1942</v>
      </c>
      <c r="G216" s="8">
        <v>1.1833</v>
      </c>
      <c r="H216" s="8">
        <v>1.1732</v>
      </c>
      <c r="I216" s="8">
        <v>1.1639</v>
      </c>
      <c r="J216" s="8">
        <v>1.1554</v>
      </c>
      <c r="K216" s="8">
        <v>1.1476</v>
      </c>
      <c r="L216" s="8">
        <v>1.1402</v>
      </c>
      <c r="M216" s="8">
        <v>1.1333</v>
      </c>
      <c r="N216" s="8">
        <v>1.127</v>
      </c>
      <c r="O216" s="8">
        <v>1.121</v>
      </c>
      <c r="P216" s="8">
        <v>1.1154</v>
      </c>
      <c r="Q216" s="8">
        <v>1.1103</v>
      </c>
      <c r="R216" s="8">
        <v>1.1053</v>
      </c>
      <c r="S216" s="8">
        <v>1.1006</v>
      </c>
      <c r="T216" s="8">
        <v>1.0962</v>
      </c>
      <c r="U216" s="8">
        <v>1.0921</v>
      </c>
      <c r="V216" s="8">
        <v>1.0882</v>
      </c>
      <c r="W216" s="8">
        <v>1.0843</v>
      </c>
      <c r="X216" s="8">
        <v>1.0808</v>
      </c>
      <c r="Y216" s="8">
        <v>1.0775</v>
      </c>
      <c r="Z216" s="8">
        <v>1.0742</v>
      </c>
      <c r="AA216" s="8">
        <v>1.0712</v>
      </c>
      <c r="AB216" s="8">
        <v>1.0683</v>
      </c>
      <c r="AC216" s="8">
        <v>1.06550000000001</v>
      </c>
      <c r="AD216" s="8">
        <v>1.0629</v>
      </c>
      <c r="AE216" s="8">
        <v>1.0603</v>
      </c>
      <c r="AF216" s="8">
        <v>1.0577</v>
      </c>
      <c r="AG216" s="8">
        <v>1.0554</v>
      </c>
      <c r="AH216" s="8">
        <v>1.0532</v>
      </c>
      <c r="AI216" s="8">
        <v>1.051</v>
      </c>
      <c r="AJ216" s="8">
        <v>1.049</v>
      </c>
      <c r="AK216" s="8">
        <v>1.047</v>
      </c>
      <c r="AL216" s="8">
        <v>1.0451</v>
      </c>
      <c r="AM216" s="8">
        <v>1.0432</v>
      </c>
      <c r="AN216" s="8">
        <v>1.0414</v>
      </c>
    </row>
    <row r="217" spans="1:40" ht="15">
      <c r="A217" s="3">
        <v>1480</v>
      </c>
      <c r="B217" s="11">
        <v>75</v>
      </c>
      <c r="C217" s="8">
        <v>1.2365</v>
      </c>
      <c r="D217" s="8">
        <v>1.222</v>
      </c>
      <c r="E217" s="8">
        <v>1.2088</v>
      </c>
      <c r="F217" s="8">
        <v>1.1966</v>
      </c>
      <c r="G217" s="8">
        <v>1.1856</v>
      </c>
      <c r="H217" s="8">
        <v>1.1754</v>
      </c>
      <c r="I217" s="8">
        <v>1.1658</v>
      </c>
      <c r="J217" s="8">
        <v>1.1572</v>
      </c>
      <c r="K217" s="8">
        <v>1.1493</v>
      </c>
      <c r="L217" s="8">
        <v>1.1418</v>
      </c>
      <c r="M217" s="8">
        <v>1.1349</v>
      </c>
      <c r="N217" s="8">
        <v>1.1285</v>
      </c>
      <c r="O217" s="8">
        <v>1.1225</v>
      </c>
      <c r="P217" s="8">
        <v>1.1167</v>
      </c>
      <c r="Q217" s="8">
        <v>1.1115</v>
      </c>
      <c r="R217" s="8">
        <v>1.1064</v>
      </c>
      <c r="S217" s="8">
        <v>1.1016</v>
      </c>
      <c r="T217" s="8">
        <v>1.0973</v>
      </c>
      <c r="U217" s="8">
        <v>1.0931</v>
      </c>
      <c r="V217" s="8">
        <v>1.0891</v>
      </c>
      <c r="W217" s="8">
        <v>1.0852</v>
      </c>
      <c r="X217" s="8">
        <v>1.0816</v>
      </c>
      <c r="Y217" s="8">
        <v>1.0783</v>
      </c>
      <c r="Z217" s="8">
        <v>1.075</v>
      </c>
      <c r="AA217" s="8">
        <v>1.0719</v>
      </c>
      <c r="AB217" s="8">
        <v>1.069</v>
      </c>
      <c r="AC217" s="8">
        <v>1.0662</v>
      </c>
      <c r="AD217" s="8">
        <v>1.0635</v>
      </c>
      <c r="AE217" s="8">
        <v>1.0609</v>
      </c>
      <c r="AF217" s="8">
        <v>1.0583</v>
      </c>
      <c r="AG217" s="8">
        <v>1.056</v>
      </c>
      <c r="AH217" s="8">
        <v>1.0538</v>
      </c>
      <c r="AI217" s="8">
        <v>1.0515</v>
      </c>
      <c r="AJ217" s="8">
        <v>1.0494</v>
      </c>
      <c r="AK217" s="8">
        <v>1.0474</v>
      </c>
      <c r="AL217" s="8">
        <v>1.0454</v>
      </c>
      <c r="AM217" s="8">
        <v>1.0435</v>
      </c>
      <c r="AN217" s="8">
        <v>1.0417</v>
      </c>
    </row>
    <row r="218" spans="1:40" ht="15">
      <c r="A218" s="3">
        <v>1500</v>
      </c>
      <c r="B218" s="11">
        <v>76</v>
      </c>
      <c r="C218" s="8">
        <v>1.2394</v>
      </c>
      <c r="D218" s="8">
        <v>1.2247</v>
      </c>
      <c r="E218" s="8">
        <v>1.2112</v>
      </c>
      <c r="F218" s="8">
        <v>1.1989</v>
      </c>
      <c r="G218" s="8">
        <v>1.1877</v>
      </c>
      <c r="H218" s="8">
        <v>1.1774</v>
      </c>
      <c r="I218" s="8">
        <v>1.1678</v>
      </c>
      <c r="J218" s="8">
        <v>1.1591</v>
      </c>
      <c r="K218" s="8">
        <v>1.151</v>
      </c>
      <c r="L218" s="8">
        <v>1.1434</v>
      </c>
      <c r="M218" s="8">
        <v>1.1364</v>
      </c>
      <c r="N218" s="8">
        <v>1.1299</v>
      </c>
      <c r="O218" s="8">
        <v>1.1238</v>
      </c>
      <c r="P218" s="8">
        <v>1.1179</v>
      </c>
      <c r="Q218" s="8">
        <v>1.1126</v>
      </c>
      <c r="R218" s="8">
        <v>1.1075</v>
      </c>
      <c r="S218" s="8">
        <v>1.1027</v>
      </c>
      <c r="T218" s="8">
        <v>1.0983</v>
      </c>
      <c r="U218" s="8">
        <v>1.0941</v>
      </c>
      <c r="V218" s="8">
        <v>1.09</v>
      </c>
      <c r="W218" s="8">
        <v>1.0861</v>
      </c>
      <c r="X218" s="8">
        <v>1.0825</v>
      </c>
      <c r="Y218" s="8">
        <v>1.0791</v>
      </c>
      <c r="Z218" s="8">
        <v>1.0758</v>
      </c>
      <c r="AA218" s="8">
        <v>1.0727</v>
      </c>
      <c r="AB218" s="8">
        <v>1.0697</v>
      </c>
      <c r="AC218" s="8">
        <v>1.0668</v>
      </c>
      <c r="AD218" s="8">
        <v>1.0641</v>
      </c>
      <c r="AE218" s="8">
        <v>1.0614</v>
      </c>
      <c r="AF218" s="8">
        <v>1.0588</v>
      </c>
      <c r="AG218" s="8">
        <v>1.0565</v>
      </c>
      <c r="AH218" s="8">
        <v>1.0542</v>
      </c>
      <c r="AI218" s="8">
        <v>1.052</v>
      </c>
      <c r="AJ218" s="8">
        <v>1.0499</v>
      </c>
      <c r="AK218" s="8">
        <v>1.0478</v>
      </c>
      <c r="AL218" s="8">
        <v>1.0458</v>
      </c>
      <c r="AM218" s="8">
        <v>1.0439</v>
      </c>
      <c r="AN218" s="8">
        <v>1.0421</v>
      </c>
    </row>
    <row r="219" spans="1:40" ht="15">
      <c r="A219" s="3">
        <v>1520</v>
      </c>
      <c r="B219" s="11">
        <v>77</v>
      </c>
      <c r="C219" s="8">
        <v>1.2421</v>
      </c>
      <c r="D219" s="8">
        <v>1.2273</v>
      </c>
      <c r="E219" s="8">
        <v>1.2137</v>
      </c>
      <c r="F219" s="8">
        <v>1.2012</v>
      </c>
      <c r="G219" s="8">
        <v>1.19</v>
      </c>
      <c r="H219" s="8">
        <v>1.1795</v>
      </c>
      <c r="I219" s="8">
        <v>1.1697</v>
      </c>
      <c r="J219" s="8">
        <v>1.1608</v>
      </c>
      <c r="K219" s="8">
        <v>1.1526</v>
      </c>
      <c r="L219" s="8">
        <v>1.145</v>
      </c>
      <c r="M219" s="8">
        <v>1.1378</v>
      </c>
      <c r="N219" s="8">
        <v>1.1313</v>
      </c>
      <c r="O219" s="8">
        <v>1.1251</v>
      </c>
      <c r="P219" s="8">
        <v>1.1191</v>
      </c>
      <c r="Q219" s="8">
        <v>1.1138</v>
      </c>
      <c r="R219" s="8">
        <v>1.1087</v>
      </c>
      <c r="S219" s="8">
        <v>1.1038</v>
      </c>
      <c r="T219" s="8">
        <v>1.0993</v>
      </c>
      <c r="U219" s="8">
        <v>1.095</v>
      </c>
      <c r="V219" s="8">
        <v>1.0909</v>
      </c>
      <c r="W219" s="8">
        <v>1.087</v>
      </c>
      <c r="X219" s="8">
        <v>1.0833</v>
      </c>
      <c r="Y219" s="8">
        <v>1.0795</v>
      </c>
      <c r="Z219" s="8">
        <v>1.0766</v>
      </c>
      <c r="AA219" s="8">
        <v>1.0734</v>
      </c>
      <c r="AB219" s="8">
        <v>1.0704</v>
      </c>
      <c r="AC219" s="8">
        <v>1.0675</v>
      </c>
      <c r="AD219" s="8">
        <v>1.0647</v>
      </c>
      <c r="AE219" s="8">
        <v>1.062</v>
      </c>
      <c r="AF219" s="8">
        <v>1.0594</v>
      </c>
      <c r="AG219" s="8">
        <v>1.057</v>
      </c>
      <c r="AH219" s="8">
        <v>1.0547</v>
      </c>
      <c r="AI219" s="8">
        <v>1.0525</v>
      </c>
      <c r="AJ219" s="8">
        <v>1.0503</v>
      </c>
      <c r="AK219" s="8">
        <v>1.0482</v>
      </c>
      <c r="AL219" s="8">
        <v>1.0462</v>
      </c>
      <c r="AM219" s="8">
        <v>1.0443</v>
      </c>
      <c r="AN219" s="8">
        <v>1.0425</v>
      </c>
    </row>
    <row r="220" spans="1:40" ht="15">
      <c r="A220" s="3">
        <v>1540</v>
      </c>
      <c r="B220" s="11">
        <v>78</v>
      </c>
      <c r="C220" s="8">
        <v>1.2447</v>
      </c>
      <c r="D220" s="8">
        <v>1.2298</v>
      </c>
      <c r="E220" s="8">
        <v>1.216</v>
      </c>
      <c r="F220" s="8">
        <v>1.2034</v>
      </c>
      <c r="G220" s="8">
        <v>1.1921</v>
      </c>
      <c r="H220" s="8">
        <v>1.1815</v>
      </c>
      <c r="I220" s="8">
        <v>1.1716</v>
      </c>
      <c r="J220" s="8">
        <v>1.1626</v>
      </c>
      <c r="K220" s="8">
        <v>1.1543</v>
      </c>
      <c r="L220" s="8">
        <v>1.1466</v>
      </c>
      <c r="M220" s="8">
        <v>1.1393</v>
      </c>
      <c r="N220" s="8">
        <v>1.1327</v>
      </c>
      <c r="O220" s="8">
        <v>1.1263</v>
      </c>
      <c r="P220" s="8">
        <v>1.1204</v>
      </c>
      <c r="Q220" s="8">
        <v>1.115</v>
      </c>
      <c r="R220" s="8">
        <v>1.1098</v>
      </c>
      <c r="S220" s="8">
        <v>1.1049</v>
      </c>
      <c r="T220" s="8">
        <v>1.1003</v>
      </c>
      <c r="U220" s="8">
        <v>1.096</v>
      </c>
      <c r="V220" s="8">
        <v>1.0918</v>
      </c>
      <c r="W220" s="8">
        <v>1.0879</v>
      </c>
      <c r="X220" s="8">
        <v>1.0842</v>
      </c>
      <c r="Y220" s="8">
        <v>1.0807</v>
      </c>
      <c r="Z220" s="8">
        <v>1.0773</v>
      </c>
      <c r="AA220" s="8">
        <v>1.0741</v>
      </c>
      <c r="AB220" s="8">
        <v>1.0711</v>
      </c>
      <c r="AC220" s="8">
        <v>1.0681</v>
      </c>
      <c r="AD220" s="8">
        <v>1.0653</v>
      </c>
      <c r="AE220" s="8">
        <v>1.0626</v>
      </c>
      <c r="AF220" s="8">
        <v>1.06</v>
      </c>
      <c r="AG220" s="8">
        <v>1.0575</v>
      </c>
      <c r="AH220" s="8">
        <v>1.0552</v>
      </c>
      <c r="AI220" s="8">
        <v>1.053</v>
      </c>
      <c r="AJ220" s="8">
        <v>1.0507</v>
      </c>
      <c r="AK220" s="8">
        <v>1.0486</v>
      </c>
      <c r="AL220" s="8">
        <v>1.0466</v>
      </c>
      <c r="AM220" s="8">
        <v>1.0446</v>
      </c>
      <c r="AN220" s="8">
        <v>1.0428</v>
      </c>
    </row>
    <row r="221" spans="1:40" ht="15">
      <c r="A221" s="3">
        <v>1560</v>
      </c>
      <c r="B221" s="11">
        <v>79</v>
      </c>
      <c r="C221" s="8">
        <v>1.2469</v>
      </c>
      <c r="D221" s="8">
        <v>1.232</v>
      </c>
      <c r="E221" s="8">
        <v>1.2182</v>
      </c>
      <c r="F221" s="8">
        <v>1.2054</v>
      </c>
      <c r="G221" s="8">
        <v>1.194</v>
      </c>
      <c r="H221" s="8">
        <v>1.1834</v>
      </c>
      <c r="I221" s="8">
        <v>1.1733</v>
      </c>
      <c r="J221" s="8">
        <v>1.1642</v>
      </c>
      <c r="K221" s="8">
        <v>1.1559</v>
      </c>
      <c r="L221" s="8">
        <v>1.148</v>
      </c>
      <c r="M221" s="8">
        <v>1.1407</v>
      </c>
      <c r="N221" s="8">
        <v>1.134</v>
      </c>
      <c r="O221" s="8">
        <v>1.1276</v>
      </c>
      <c r="P221" s="8">
        <v>1.1215</v>
      </c>
      <c r="Q221" s="8">
        <v>1.1161</v>
      </c>
      <c r="R221" s="8">
        <v>1.1108</v>
      </c>
      <c r="S221" s="8">
        <v>1.1059</v>
      </c>
      <c r="T221" s="8">
        <v>1.1012</v>
      </c>
      <c r="U221" s="8">
        <v>1.0969</v>
      </c>
      <c r="V221" s="8">
        <v>1.0927</v>
      </c>
      <c r="W221" s="8">
        <v>1.0887</v>
      </c>
      <c r="X221" s="8">
        <v>1.085</v>
      </c>
      <c r="Y221" s="8">
        <v>1.0815</v>
      </c>
      <c r="Z221" s="8">
        <v>1.078</v>
      </c>
      <c r="AA221" s="8">
        <v>1.0748</v>
      </c>
      <c r="AB221" s="8">
        <v>1.0717</v>
      </c>
      <c r="AC221" s="8">
        <v>1.0687</v>
      </c>
      <c r="AD221" s="8">
        <v>1.0658</v>
      </c>
      <c r="AE221" s="8">
        <v>1.0631</v>
      </c>
      <c r="AF221" s="8">
        <v>1.0605</v>
      </c>
      <c r="AG221" s="8">
        <v>1.0579</v>
      </c>
      <c r="AH221" s="8">
        <v>1.0556</v>
      </c>
      <c r="AI221" s="8">
        <v>1.0534</v>
      </c>
      <c r="AJ221" s="8">
        <v>1.0511</v>
      </c>
      <c r="AK221" s="8">
        <v>1.049</v>
      </c>
      <c r="AL221" s="8">
        <v>1.047</v>
      </c>
      <c r="AM221" s="8">
        <v>1.045</v>
      </c>
      <c r="AN221" s="8">
        <v>1.0432</v>
      </c>
    </row>
    <row r="222" spans="1:40" ht="15">
      <c r="A222" s="3">
        <v>1580</v>
      </c>
      <c r="B222" s="11">
        <v>80</v>
      </c>
      <c r="C222" s="8">
        <v>1.2492</v>
      </c>
      <c r="D222" s="8">
        <v>1.2343</v>
      </c>
      <c r="E222" s="8">
        <v>1.2204</v>
      </c>
      <c r="F222" s="8">
        <v>1.2075</v>
      </c>
      <c r="G222" s="8">
        <v>1.196</v>
      </c>
      <c r="H222" s="8">
        <v>1.1853</v>
      </c>
      <c r="I222" s="8">
        <v>1.1752</v>
      </c>
      <c r="J222" s="8">
        <v>1.166</v>
      </c>
      <c r="K222" s="8">
        <v>1.1575</v>
      </c>
      <c r="L222" s="8">
        <v>1.1495</v>
      </c>
      <c r="M222" s="8">
        <v>1.142</v>
      </c>
      <c r="N222" s="8">
        <v>1.1352</v>
      </c>
      <c r="O222" s="8">
        <v>1.1288</v>
      </c>
      <c r="P222" s="8">
        <v>1.1227</v>
      </c>
      <c r="Q222" s="8">
        <v>1.1172</v>
      </c>
      <c r="R222" s="8">
        <v>1.1119</v>
      </c>
      <c r="S222" s="8">
        <v>1.1068</v>
      </c>
      <c r="T222" s="8">
        <v>1.1022</v>
      </c>
      <c r="U222" s="8">
        <v>1.0978</v>
      </c>
      <c r="V222" s="8">
        <v>1.0935</v>
      </c>
      <c r="W222" s="8">
        <v>1.0896</v>
      </c>
      <c r="X222" s="8">
        <v>1.0858</v>
      </c>
      <c r="Y222" s="8">
        <v>1.0823</v>
      </c>
      <c r="Z222" s="8">
        <v>1.0788</v>
      </c>
      <c r="AA222" s="8">
        <v>1.0755</v>
      </c>
      <c r="AB222" s="8">
        <v>1.0724</v>
      </c>
      <c r="AC222" s="8">
        <v>1.0693</v>
      </c>
      <c r="AD222" s="8">
        <v>1.0664</v>
      </c>
      <c r="AE222" s="8">
        <v>1.0637</v>
      </c>
      <c r="AF222" s="8">
        <v>1.061</v>
      </c>
      <c r="AG222" s="8">
        <v>1.0584</v>
      </c>
      <c r="AH222" s="8">
        <v>1.0561</v>
      </c>
      <c r="AI222" s="8">
        <v>1.0538</v>
      </c>
      <c r="AJ222" s="8">
        <v>1.0516</v>
      </c>
      <c r="AK222" s="8">
        <v>1.0494</v>
      </c>
      <c r="AL222" s="8">
        <v>1.0473</v>
      </c>
      <c r="AM222" s="8">
        <v>1.0453</v>
      </c>
      <c r="AN222" s="8">
        <v>1.0435</v>
      </c>
    </row>
    <row r="223" spans="1:40" ht="15">
      <c r="A223" s="3">
        <v>1600</v>
      </c>
      <c r="B223" s="11">
        <v>81</v>
      </c>
      <c r="C223" s="8">
        <v>1.2514</v>
      </c>
      <c r="D223" s="8">
        <v>1.2365</v>
      </c>
      <c r="E223" s="8">
        <v>1.2225</v>
      </c>
      <c r="F223" s="8">
        <v>1.2095</v>
      </c>
      <c r="G223" s="8">
        <v>1.1979</v>
      </c>
      <c r="H223" s="8">
        <v>1.1871</v>
      </c>
      <c r="I223" s="8">
        <v>1.1769</v>
      </c>
      <c r="J223" s="8">
        <v>1.1676</v>
      </c>
      <c r="K223" s="8">
        <v>1.159</v>
      </c>
      <c r="L223" s="8">
        <v>1.151</v>
      </c>
      <c r="M223" s="8">
        <v>1.1435</v>
      </c>
      <c r="N223" s="8">
        <v>1.1366</v>
      </c>
      <c r="O223" s="8">
        <v>1.1301</v>
      </c>
      <c r="P223" s="8">
        <v>1.1236</v>
      </c>
      <c r="Q223" s="8">
        <v>1.1183</v>
      </c>
      <c r="R223" s="8">
        <v>1.1129</v>
      </c>
      <c r="S223" s="8">
        <v>1.1078</v>
      </c>
      <c r="T223" s="8">
        <v>1.1031</v>
      </c>
      <c r="U223" s="8">
        <v>1.0987</v>
      </c>
      <c r="V223" s="8">
        <v>1.0944</v>
      </c>
      <c r="W223" s="8">
        <v>1.0904</v>
      </c>
      <c r="X223" s="8">
        <v>1.0866</v>
      </c>
      <c r="Y223" s="8">
        <v>1.083</v>
      </c>
      <c r="Z223" s="8">
        <v>1.0795</v>
      </c>
      <c r="AA223" s="8">
        <v>1.0762</v>
      </c>
      <c r="AB223" s="8">
        <v>1.073</v>
      </c>
      <c r="AC223" s="8">
        <v>1.0699</v>
      </c>
      <c r="AD223" s="8">
        <v>1.067</v>
      </c>
      <c r="AE223" s="8">
        <v>1.0642</v>
      </c>
      <c r="AF223" s="8">
        <v>1.0615</v>
      </c>
      <c r="AG223" s="8">
        <v>1.0589</v>
      </c>
      <c r="AH223" s="8">
        <v>1.0566</v>
      </c>
      <c r="AI223" s="8">
        <v>1.0543</v>
      </c>
      <c r="AJ223" s="8">
        <v>1.052</v>
      </c>
      <c r="AK223" s="8">
        <v>1.0498</v>
      </c>
      <c r="AL223" s="8">
        <v>1.0477</v>
      </c>
      <c r="AM223" s="8">
        <v>1.0457</v>
      </c>
      <c r="AN223" s="8">
        <v>1.0439</v>
      </c>
    </row>
    <row r="224" spans="1:40" ht="15">
      <c r="A224" s="3">
        <v>1620</v>
      </c>
      <c r="B224" s="11">
        <v>82</v>
      </c>
      <c r="C224" s="8">
        <v>1.2535</v>
      </c>
      <c r="D224" s="8">
        <v>1.2386</v>
      </c>
      <c r="E224" s="8">
        <v>1.2245</v>
      </c>
      <c r="F224" s="8">
        <v>1.2114</v>
      </c>
      <c r="G224" s="8">
        <v>1.1998</v>
      </c>
      <c r="H224" s="8">
        <v>1.1889</v>
      </c>
      <c r="I224" s="8">
        <v>1.1786</v>
      </c>
      <c r="J224" s="8">
        <v>1.1692</v>
      </c>
      <c r="K224" s="8">
        <v>1.1606</v>
      </c>
      <c r="L224" s="8">
        <v>1.1524</v>
      </c>
      <c r="M224" s="8">
        <v>1.1448</v>
      </c>
      <c r="N224" s="8">
        <v>1.1378</v>
      </c>
      <c r="O224" s="8">
        <v>1.1312</v>
      </c>
      <c r="P224" s="8">
        <v>1.1249</v>
      </c>
      <c r="Q224" s="8">
        <v>1.1193</v>
      </c>
      <c r="R224" s="8">
        <v>1.1139</v>
      </c>
      <c r="S224" s="8">
        <v>1.1088</v>
      </c>
      <c r="T224" s="8">
        <v>1.1041</v>
      </c>
      <c r="U224" s="8">
        <v>1.0995</v>
      </c>
      <c r="V224" s="8">
        <v>1.0952</v>
      </c>
      <c r="W224" s="8">
        <v>1.0912</v>
      </c>
      <c r="X224" s="8">
        <v>1.0873</v>
      </c>
      <c r="Y224" s="8">
        <v>1.0837</v>
      </c>
      <c r="Z224" s="8">
        <v>1.0802</v>
      </c>
      <c r="AA224" s="8">
        <v>1.0768</v>
      </c>
      <c r="AB224" s="8">
        <v>1.0736</v>
      </c>
      <c r="AC224" s="8">
        <v>1.0705</v>
      </c>
      <c r="AD224" s="8">
        <v>1.0675</v>
      </c>
      <c r="AE224" s="8">
        <v>1.0647</v>
      </c>
      <c r="AF224" s="8">
        <v>1.062</v>
      </c>
      <c r="AG224" s="8">
        <v>1.0593</v>
      </c>
      <c r="AH224" s="8">
        <v>1.057</v>
      </c>
      <c r="AI224" s="8">
        <v>1.0547</v>
      </c>
      <c r="AJ224" s="8">
        <v>1.0524</v>
      </c>
      <c r="AK224" s="8">
        <v>1.0502</v>
      </c>
      <c r="AL224" s="8">
        <v>1.0481</v>
      </c>
      <c r="AM224" s="8">
        <v>1.046</v>
      </c>
      <c r="AN224" s="8">
        <v>1.0442</v>
      </c>
    </row>
    <row r="225" spans="1:40" ht="15">
      <c r="A225" s="3">
        <v>1640</v>
      </c>
      <c r="B225" s="11">
        <v>83</v>
      </c>
      <c r="C225" s="8">
        <v>1.2555</v>
      </c>
      <c r="D225" s="8">
        <v>1.2406</v>
      </c>
      <c r="E225" s="8">
        <v>1.2265</v>
      </c>
      <c r="F225" s="8">
        <v>1.2132</v>
      </c>
      <c r="G225" s="8">
        <v>1.2015</v>
      </c>
      <c r="H225" s="8">
        <v>1.19050000000001</v>
      </c>
      <c r="I225" s="8">
        <v>1.1802</v>
      </c>
      <c r="J225" s="8">
        <v>1.1707</v>
      </c>
      <c r="K225" s="8">
        <v>1.162</v>
      </c>
      <c r="L225" s="8">
        <v>1.1537</v>
      </c>
      <c r="M225" s="8">
        <v>1.1461</v>
      </c>
      <c r="N225" s="8">
        <v>1.139</v>
      </c>
      <c r="O225" s="8">
        <v>1.1323</v>
      </c>
      <c r="P225" s="8">
        <v>1.126</v>
      </c>
      <c r="Q225" s="8">
        <v>1.1203</v>
      </c>
      <c r="R225" s="8">
        <v>1.1149</v>
      </c>
      <c r="S225" s="8">
        <v>1.1097</v>
      </c>
      <c r="T225" s="8">
        <v>1.1049</v>
      </c>
      <c r="U225" s="8">
        <v>1.1004</v>
      </c>
      <c r="V225" s="8">
        <v>1.096</v>
      </c>
      <c r="W225" s="8">
        <v>1.092</v>
      </c>
      <c r="X225" s="8">
        <v>1.0881</v>
      </c>
      <c r="Y225" s="8">
        <v>1.0844</v>
      </c>
      <c r="Z225" s="8">
        <v>1.0809</v>
      </c>
      <c r="AA225" s="8">
        <v>1.0775</v>
      </c>
      <c r="AB225" s="8">
        <v>1.0743</v>
      </c>
      <c r="AC225" s="8">
        <v>1.0711</v>
      </c>
      <c r="AD225" s="8">
        <v>1.0681</v>
      </c>
      <c r="AE225" s="8">
        <v>1.0652</v>
      </c>
      <c r="AF225" s="8">
        <v>1.0625</v>
      </c>
      <c r="AG225" s="8">
        <v>1.0597</v>
      </c>
      <c r="AH225" s="8">
        <v>1.0574</v>
      </c>
      <c r="AI225" s="8">
        <v>1.0551</v>
      </c>
      <c r="AJ225" s="8">
        <v>1.0528</v>
      </c>
      <c r="AK225" s="8">
        <v>1.0505</v>
      </c>
      <c r="AL225" s="8">
        <v>1.0484</v>
      </c>
      <c r="AM225" s="8">
        <v>1.0464</v>
      </c>
      <c r="AN225" s="8">
        <v>1.0445</v>
      </c>
    </row>
    <row r="226" spans="1:40" ht="15">
      <c r="A226" s="3">
        <v>1660</v>
      </c>
      <c r="B226" s="11">
        <v>84</v>
      </c>
      <c r="C226" s="8">
        <v>1.2573</v>
      </c>
      <c r="D226" s="8">
        <v>1.2423</v>
      </c>
      <c r="E226" s="8">
        <v>1.2282</v>
      </c>
      <c r="F226" s="8">
        <v>1.2149</v>
      </c>
      <c r="G226" s="8">
        <v>1.2032</v>
      </c>
      <c r="H226" s="8">
        <v>1.1921</v>
      </c>
      <c r="I226" s="8">
        <v>1.1817</v>
      </c>
      <c r="J226" s="8">
        <v>1.1722</v>
      </c>
      <c r="K226" s="8">
        <v>1.1633</v>
      </c>
      <c r="L226" s="8">
        <v>1.155</v>
      </c>
      <c r="M226" s="8">
        <v>1.1473</v>
      </c>
      <c r="N226" s="8">
        <v>1.1401</v>
      </c>
      <c r="O226" s="8">
        <v>1.1334</v>
      </c>
      <c r="P226" s="8">
        <v>1.127</v>
      </c>
      <c r="Q226" s="8">
        <v>1.1213</v>
      </c>
      <c r="R226" s="8">
        <v>1.11580000000001</v>
      </c>
      <c r="S226" s="8">
        <v>1.1106</v>
      </c>
      <c r="T226" s="8">
        <v>1.1058</v>
      </c>
      <c r="U226" s="8">
        <v>1.1012</v>
      </c>
      <c r="V226" s="8">
        <v>1.0968</v>
      </c>
      <c r="W226" s="8">
        <v>1.0927</v>
      </c>
      <c r="X226" s="8">
        <v>1.0888</v>
      </c>
      <c r="Y226" s="8">
        <v>1.0851</v>
      </c>
      <c r="Z226" s="8">
        <v>1.0815</v>
      </c>
      <c r="AA226" s="8">
        <v>1.0781</v>
      </c>
      <c r="AB226" s="8">
        <v>1.0748</v>
      </c>
      <c r="AC226" s="8">
        <v>1.0716</v>
      </c>
      <c r="AD226" s="8">
        <v>1.0686</v>
      </c>
      <c r="AE226" s="8">
        <v>1.0657</v>
      </c>
      <c r="AF226" s="8">
        <v>1.063</v>
      </c>
      <c r="AG226" s="8">
        <v>1.0602</v>
      </c>
      <c r="AH226" s="8">
        <v>1.0578</v>
      </c>
      <c r="AI226" s="8">
        <v>1.0554</v>
      </c>
      <c r="AJ226" s="8">
        <v>1.0531</v>
      </c>
      <c r="AK226" s="8">
        <v>1.0509</v>
      </c>
      <c r="AL226" s="8">
        <v>1.0488</v>
      </c>
      <c r="AM226" s="8">
        <v>1.0467</v>
      </c>
      <c r="AN226" s="8">
        <v>1.0447</v>
      </c>
    </row>
    <row r="227" spans="1:40" ht="15">
      <c r="A227" s="3">
        <v>1680</v>
      </c>
      <c r="B227" s="11">
        <v>85</v>
      </c>
      <c r="C227" s="8">
        <v>1.2591</v>
      </c>
      <c r="D227" s="8">
        <v>1.2441</v>
      </c>
      <c r="E227" s="8">
        <v>1.2299</v>
      </c>
      <c r="F227" s="8">
        <v>1.2166</v>
      </c>
      <c r="G227" s="8">
        <v>1.2049</v>
      </c>
      <c r="H227" s="8">
        <v>1.1938</v>
      </c>
      <c r="I227" s="8">
        <v>1.1832</v>
      </c>
      <c r="J227" s="8">
        <v>1.1736</v>
      </c>
      <c r="K227" s="8">
        <v>1.1647</v>
      </c>
      <c r="L227" s="8">
        <v>1.1563</v>
      </c>
      <c r="M227" s="8">
        <v>1.1485</v>
      </c>
      <c r="N227" s="8">
        <v>1.1413</v>
      </c>
      <c r="O227" s="8">
        <v>1.1345</v>
      </c>
      <c r="P227" s="8">
        <v>1.1281</v>
      </c>
      <c r="Q227" s="8">
        <v>1.1223</v>
      </c>
      <c r="R227" s="8">
        <v>1.1167</v>
      </c>
      <c r="S227" s="8">
        <v>1.1115</v>
      </c>
      <c r="T227" s="8">
        <v>1.1066</v>
      </c>
      <c r="U227" s="8">
        <v>1.102</v>
      </c>
      <c r="V227" s="8">
        <v>1.0976</v>
      </c>
      <c r="W227" s="8">
        <v>1.0934</v>
      </c>
      <c r="X227" s="8">
        <v>1.0895</v>
      </c>
      <c r="Y227" s="8">
        <v>1.0858</v>
      </c>
      <c r="Z227" s="8">
        <v>1.0822</v>
      </c>
      <c r="AA227" s="8">
        <v>1.0787</v>
      </c>
      <c r="AB227" s="8">
        <v>1.0754</v>
      </c>
      <c r="AC227" s="8">
        <v>1.0721</v>
      </c>
      <c r="AD227" s="8">
        <v>1.0691</v>
      </c>
      <c r="AE227" s="8">
        <v>1.0662</v>
      </c>
      <c r="AF227" s="8">
        <v>1.0634</v>
      </c>
      <c r="AG227" s="8">
        <v>1.0606</v>
      </c>
      <c r="AH227" s="8">
        <v>1.0582</v>
      </c>
      <c r="AI227" s="8">
        <v>1.0558</v>
      </c>
      <c r="AJ227" s="8">
        <v>1.0535</v>
      </c>
      <c r="AK227" s="8">
        <v>1.0512</v>
      </c>
      <c r="AL227" s="8">
        <v>1.0491</v>
      </c>
      <c r="AM227" s="8">
        <v>1.047</v>
      </c>
      <c r="AN227" s="8">
        <v>1.045</v>
      </c>
    </row>
    <row r="228" spans="1:40" ht="15">
      <c r="A228" s="3">
        <v>1700</v>
      </c>
      <c r="B228" s="11">
        <v>86</v>
      </c>
      <c r="C228" s="8">
        <v>1.2606</v>
      </c>
      <c r="D228" s="8">
        <v>1.2457</v>
      </c>
      <c r="E228" s="8">
        <v>1.2315</v>
      </c>
      <c r="F228" s="8">
        <v>1.2182</v>
      </c>
      <c r="G228" s="8">
        <v>1.2064</v>
      </c>
      <c r="H228" s="8">
        <v>1.1953</v>
      </c>
      <c r="I228" s="8">
        <v>1.1847</v>
      </c>
      <c r="J228" s="8">
        <v>1.1751</v>
      </c>
      <c r="K228" s="8">
        <v>1.16610000000001</v>
      </c>
      <c r="L228" s="8">
        <v>1.1575</v>
      </c>
      <c r="M228" s="8">
        <v>1.1496</v>
      </c>
      <c r="N228" s="8">
        <v>1.1424</v>
      </c>
      <c r="O228" s="8">
        <v>1.1355</v>
      </c>
      <c r="P228" s="8">
        <v>1.129</v>
      </c>
      <c r="Q228" s="8">
        <v>1.1232</v>
      </c>
      <c r="R228" s="8">
        <v>1.1176</v>
      </c>
      <c r="S228" s="8">
        <v>1.1124</v>
      </c>
      <c r="T228" s="8">
        <v>1.1074</v>
      </c>
      <c r="U228" s="8">
        <v>1.1028</v>
      </c>
      <c r="V228" s="8">
        <v>1.0984</v>
      </c>
      <c r="W228" s="8">
        <v>1.0942</v>
      </c>
      <c r="X228" s="8">
        <v>1.0903</v>
      </c>
      <c r="Y228" s="8">
        <v>1.0865</v>
      </c>
      <c r="Z228" s="8">
        <v>1.0828</v>
      </c>
      <c r="AA228" s="8">
        <v>1.0793</v>
      </c>
      <c r="AB228" s="8">
        <v>1.0759</v>
      </c>
      <c r="AC228" s="8">
        <v>1.0726</v>
      </c>
      <c r="AD228" s="8">
        <v>1.0696</v>
      </c>
      <c r="AE228" s="8">
        <v>1.0667</v>
      </c>
      <c r="AF228" s="8">
        <v>1.0639</v>
      </c>
      <c r="AG228" s="8">
        <v>1.0611</v>
      </c>
      <c r="AH228" s="8">
        <v>1.0586</v>
      </c>
      <c r="AI228" s="8">
        <v>1.0562</v>
      </c>
      <c r="AJ228" s="8">
        <v>1.0539</v>
      </c>
      <c r="AK228" s="8">
        <v>1.0516</v>
      </c>
      <c r="AL228" s="8">
        <v>1.0494</v>
      </c>
      <c r="AM228" s="8">
        <v>1.0473</v>
      </c>
      <c r="AN228" s="8">
        <v>1.0453</v>
      </c>
    </row>
    <row r="229" spans="1:40" ht="15">
      <c r="A229" s="3">
        <v>1720</v>
      </c>
      <c r="B229" s="11">
        <v>87</v>
      </c>
      <c r="C229" s="8">
        <v>1.262</v>
      </c>
      <c r="D229" s="8">
        <v>1.2471</v>
      </c>
      <c r="E229" s="8">
        <v>1.2331</v>
      </c>
      <c r="F229" s="8">
        <v>1.2198</v>
      </c>
      <c r="G229" s="8">
        <v>1.2079</v>
      </c>
      <c r="H229" s="8">
        <v>1.1967</v>
      </c>
      <c r="I229" s="8">
        <v>1.1861</v>
      </c>
      <c r="J229" s="8">
        <v>1.1764</v>
      </c>
      <c r="K229" s="8">
        <v>1.1674</v>
      </c>
      <c r="L229" s="8">
        <v>1.1587</v>
      </c>
      <c r="M229" s="8">
        <v>1.1508</v>
      </c>
      <c r="N229" s="8">
        <v>1.1435</v>
      </c>
      <c r="O229" s="8">
        <v>1.1366</v>
      </c>
      <c r="P229" s="8">
        <v>1.13</v>
      </c>
      <c r="Q229" s="8">
        <v>1.1241</v>
      </c>
      <c r="R229" s="8">
        <v>1.1185</v>
      </c>
      <c r="S229" s="8">
        <v>1.1132</v>
      </c>
      <c r="T229" s="8">
        <v>1.1082</v>
      </c>
      <c r="U229" s="8">
        <v>1.10360000000001</v>
      </c>
      <c r="V229" s="8">
        <v>1.0992</v>
      </c>
      <c r="W229" s="8">
        <v>1.095</v>
      </c>
      <c r="X229" s="8">
        <v>1.091</v>
      </c>
      <c r="Y229" s="8">
        <v>1.0872</v>
      </c>
      <c r="Z229" s="8">
        <v>1.0835</v>
      </c>
      <c r="AA229" s="8">
        <v>1.0799</v>
      </c>
      <c r="AB229" s="8">
        <v>1.0765</v>
      </c>
      <c r="AC229" s="8">
        <v>1.0732</v>
      </c>
      <c r="AD229" s="8">
        <v>1.0701</v>
      </c>
      <c r="AE229" s="8">
        <v>1.0672</v>
      </c>
      <c r="AF229" s="8">
        <v>1.0643</v>
      </c>
      <c r="AG229" s="8">
        <v>1.0615</v>
      </c>
      <c r="AH229" s="8">
        <v>1.0591</v>
      </c>
      <c r="AI229" s="8">
        <v>1.0567</v>
      </c>
      <c r="AJ229" s="8">
        <v>1.0542</v>
      </c>
      <c r="AK229" s="8">
        <v>1.0519</v>
      </c>
      <c r="AL229" s="8">
        <v>1.0497</v>
      </c>
      <c r="AM229" s="8">
        <v>1.0476</v>
      </c>
      <c r="AN229" s="8">
        <v>1.0456</v>
      </c>
    </row>
    <row r="230" spans="1:40" ht="15">
      <c r="A230" s="3">
        <v>1740</v>
      </c>
      <c r="B230" s="11">
        <v>88</v>
      </c>
      <c r="C230" s="8">
        <v>1.2633</v>
      </c>
      <c r="D230" s="8">
        <v>1.2485</v>
      </c>
      <c r="E230" s="8">
        <v>1.2345</v>
      </c>
      <c r="F230" s="8">
        <v>1.2213</v>
      </c>
      <c r="G230" s="8">
        <v>1.2093</v>
      </c>
      <c r="H230" s="8">
        <v>1.198</v>
      </c>
      <c r="I230" s="8">
        <v>1.1874</v>
      </c>
      <c r="J230" s="8">
        <v>1.1776</v>
      </c>
      <c r="K230" s="8">
        <v>1.1686</v>
      </c>
      <c r="L230" s="8">
        <v>1.16</v>
      </c>
      <c r="M230" s="8">
        <v>1.1519</v>
      </c>
      <c r="N230" s="8">
        <v>1.1445</v>
      </c>
      <c r="O230" s="8">
        <v>1.1376</v>
      </c>
      <c r="P230" s="8">
        <v>1.1309</v>
      </c>
      <c r="Q230" s="8">
        <v>1.125</v>
      </c>
      <c r="R230" s="8">
        <v>1.1193</v>
      </c>
      <c r="S230" s="8">
        <v>1.1139</v>
      </c>
      <c r="T230" s="8">
        <v>1.1089</v>
      </c>
      <c r="U230" s="8">
        <v>1.1044</v>
      </c>
      <c r="V230" s="8">
        <v>1.0999</v>
      </c>
      <c r="W230" s="8">
        <v>1.0957</v>
      </c>
      <c r="X230" s="8">
        <v>1.0917</v>
      </c>
      <c r="Y230" s="8">
        <v>1.0878</v>
      </c>
      <c r="Z230" s="8">
        <v>1.0841</v>
      </c>
      <c r="AA230" s="8">
        <v>1.0805</v>
      </c>
      <c r="AB230" s="8">
        <v>1.077</v>
      </c>
      <c r="AC230" s="8">
        <v>1.0737</v>
      </c>
      <c r="AD230" s="8">
        <v>1.0707</v>
      </c>
      <c r="AE230" s="8">
        <v>1.0677</v>
      </c>
      <c r="AF230" s="8">
        <v>1.0648</v>
      </c>
      <c r="AG230" s="8">
        <v>1.062</v>
      </c>
      <c r="AH230" s="8">
        <v>1.0595</v>
      </c>
      <c r="AI230" s="8">
        <v>1.0571</v>
      </c>
      <c r="AJ230" s="8">
        <v>1.0546</v>
      </c>
      <c r="AK230" s="8">
        <v>1.0522</v>
      </c>
      <c r="AL230" s="8">
        <v>1.05</v>
      </c>
      <c r="AM230" s="8">
        <v>1.0479</v>
      </c>
      <c r="AN230" s="8">
        <v>1.0459</v>
      </c>
    </row>
    <row r="231" spans="1:40" ht="15">
      <c r="A231" s="3">
        <v>1760</v>
      </c>
      <c r="B231" s="11">
        <v>89</v>
      </c>
      <c r="C231" s="8">
        <v>1.2645</v>
      </c>
      <c r="D231" s="8">
        <v>1.2497</v>
      </c>
      <c r="E231" s="8">
        <v>1.2357</v>
      </c>
      <c r="F231" s="8">
        <v>1.2227</v>
      </c>
      <c r="G231" s="8">
        <v>1.2106</v>
      </c>
      <c r="H231" s="8">
        <v>1.1993</v>
      </c>
      <c r="I231" s="8">
        <v>1.1887</v>
      </c>
      <c r="J231" s="8">
        <v>1.1787</v>
      </c>
      <c r="K231" s="8">
        <v>1.1697</v>
      </c>
      <c r="L231" s="8">
        <v>1.161</v>
      </c>
      <c r="M231" s="8">
        <v>1.1529</v>
      </c>
      <c r="N231" s="8">
        <v>1.1455</v>
      </c>
      <c r="O231" s="8">
        <v>1.1385</v>
      </c>
      <c r="P231" s="8">
        <v>1.1318</v>
      </c>
      <c r="Q231" s="8">
        <v>1.1258</v>
      </c>
      <c r="R231" s="8">
        <v>1.1201</v>
      </c>
      <c r="S231" s="8">
        <v>1.1147</v>
      </c>
      <c r="T231" s="8">
        <v>1.1097</v>
      </c>
      <c r="U231" s="8">
        <v>1.1051</v>
      </c>
      <c r="V231" s="8">
        <v>1.1006</v>
      </c>
      <c r="W231" s="8">
        <v>1.0964</v>
      </c>
      <c r="X231" s="8">
        <v>1.0923</v>
      </c>
      <c r="Y231" s="8">
        <v>1.0884</v>
      </c>
      <c r="Z231" s="8">
        <v>1.0847</v>
      </c>
      <c r="AA231" s="8">
        <v>1.0811</v>
      </c>
      <c r="AB231" s="8">
        <v>1.0776</v>
      </c>
      <c r="AC231" s="8">
        <v>1.0742</v>
      </c>
      <c r="AD231" s="8">
        <v>1.0711</v>
      </c>
      <c r="AE231" s="8">
        <v>1.0681</v>
      </c>
      <c r="AF231" s="8">
        <v>1.0652</v>
      </c>
      <c r="AG231" s="8">
        <v>1.0624</v>
      </c>
      <c r="AH231" s="8">
        <v>1.0598</v>
      </c>
      <c r="AI231" s="8">
        <v>1.0574</v>
      </c>
      <c r="AJ231" s="8">
        <v>1.0549</v>
      </c>
      <c r="AK231" s="8">
        <v>1.0525</v>
      </c>
      <c r="AL231" s="8">
        <v>1.0503</v>
      </c>
      <c r="AM231" s="8">
        <v>1.0482</v>
      </c>
      <c r="AN231" s="8">
        <v>1.0462</v>
      </c>
    </row>
    <row r="232" spans="1:40" ht="15">
      <c r="A232" s="3">
        <v>1780</v>
      </c>
      <c r="B232" s="11">
        <v>90</v>
      </c>
      <c r="C232" s="8">
        <v>1.2656</v>
      </c>
      <c r="D232" s="8">
        <v>1.2509</v>
      </c>
      <c r="E232" s="8">
        <v>1.237</v>
      </c>
      <c r="F232" s="8">
        <v>1.2239</v>
      </c>
      <c r="G232" s="8">
        <v>1.2118</v>
      </c>
      <c r="H232" s="8">
        <v>1.2005</v>
      </c>
      <c r="I232" s="8">
        <v>1.1899</v>
      </c>
      <c r="J232" s="8">
        <v>1.1799</v>
      </c>
      <c r="K232" s="8">
        <v>1.1708</v>
      </c>
      <c r="L232" s="8">
        <v>1.1621</v>
      </c>
      <c r="M232" s="8">
        <v>1.1539</v>
      </c>
      <c r="N232" s="8">
        <v>1.1464</v>
      </c>
      <c r="O232" s="8">
        <v>1.1393</v>
      </c>
      <c r="P232" s="8">
        <v>1.1326</v>
      </c>
      <c r="Q232" s="8">
        <v>1.1266</v>
      </c>
      <c r="R232" s="8">
        <v>1.1209</v>
      </c>
      <c r="S232" s="8">
        <v>1.1154</v>
      </c>
      <c r="T232" s="8">
        <v>1.1104</v>
      </c>
      <c r="U232" s="8">
        <v>1.1058</v>
      </c>
      <c r="V232" s="8">
        <v>1.1012</v>
      </c>
      <c r="W232" s="8">
        <v>1.097</v>
      </c>
      <c r="X232" s="8">
        <v>1.0929</v>
      </c>
      <c r="Y232" s="8">
        <v>1.089</v>
      </c>
      <c r="Z232" s="8">
        <v>1.0853</v>
      </c>
      <c r="AA232" s="8">
        <v>1.0816</v>
      </c>
      <c r="AB232" s="8">
        <v>1.0781</v>
      </c>
      <c r="AC232" s="8">
        <v>1.0747</v>
      </c>
      <c r="AD232" s="8">
        <v>1.0716</v>
      </c>
      <c r="AE232" s="8">
        <v>1.0686</v>
      </c>
      <c r="AF232" s="8">
        <v>1.0656</v>
      </c>
      <c r="AG232" s="8">
        <v>1.0628</v>
      </c>
      <c r="AH232" s="8">
        <v>1.0602</v>
      </c>
      <c r="AI232" s="8">
        <v>1.0577</v>
      </c>
      <c r="AJ232" s="8">
        <v>1.0553</v>
      </c>
      <c r="AK232" s="8">
        <v>1.0528</v>
      </c>
      <c r="AL232" s="8">
        <v>1.0505</v>
      </c>
      <c r="AM232" s="8">
        <v>1.0484</v>
      </c>
      <c r="AN232" s="8">
        <v>1.0464</v>
      </c>
    </row>
    <row r="233" spans="1:40" ht="15">
      <c r="A233" s="3">
        <v>1800</v>
      </c>
      <c r="B233" s="11">
        <v>91</v>
      </c>
      <c r="C233" s="8">
        <v>1.2665</v>
      </c>
      <c r="D233" s="8">
        <v>1.2519</v>
      </c>
      <c r="E233" s="8">
        <v>1.2381</v>
      </c>
      <c r="F233" s="8">
        <v>1.2251</v>
      </c>
      <c r="G233" s="8">
        <v>1.213</v>
      </c>
      <c r="H233" s="8">
        <v>1.2017</v>
      </c>
      <c r="I233" s="8">
        <v>1.191</v>
      </c>
      <c r="J233" s="8">
        <v>1.181</v>
      </c>
      <c r="K233" s="8">
        <v>1.1718</v>
      </c>
      <c r="L233" s="8">
        <v>1.1631</v>
      </c>
      <c r="M233" s="8">
        <v>1.1549</v>
      </c>
      <c r="N233" s="8">
        <v>1.1473</v>
      </c>
      <c r="O233" s="8">
        <v>1.1402</v>
      </c>
      <c r="P233" s="8">
        <v>1.1334</v>
      </c>
      <c r="Q233" s="8">
        <v>1.1273</v>
      </c>
      <c r="R233" s="8">
        <v>1.1216</v>
      </c>
      <c r="S233" s="8">
        <v>1.1161</v>
      </c>
      <c r="T233" s="8">
        <v>1.1111</v>
      </c>
      <c r="U233" s="8">
        <v>1.1064</v>
      </c>
      <c r="V233" s="8">
        <v>1.1019</v>
      </c>
      <c r="W233" s="8">
        <v>1.0976</v>
      </c>
      <c r="X233" s="8">
        <v>1.0935</v>
      </c>
      <c r="Y233" s="8">
        <v>1.0896</v>
      </c>
      <c r="Z233" s="8">
        <v>1.0858</v>
      </c>
      <c r="AA233" s="8">
        <v>1.0821</v>
      </c>
      <c r="AB233" s="8">
        <v>1.0786</v>
      </c>
      <c r="AC233" s="8">
        <v>1.0752</v>
      </c>
      <c r="AD233" s="8">
        <v>1.072</v>
      </c>
      <c r="AE233" s="8">
        <v>1.069</v>
      </c>
      <c r="AF233" s="8">
        <v>1.0659</v>
      </c>
      <c r="AG233" s="8">
        <v>1.0631</v>
      </c>
      <c r="AH233" s="8">
        <v>1.0605</v>
      </c>
      <c r="AI233" s="8">
        <v>1.058</v>
      </c>
      <c r="AJ233" s="8">
        <v>1.0556</v>
      </c>
      <c r="AK233" s="8">
        <v>1.0531</v>
      </c>
      <c r="AL233" s="8">
        <v>1.0508</v>
      </c>
      <c r="AM233" s="8">
        <v>1.0487</v>
      </c>
      <c r="AN233" s="8">
        <v>1.0466</v>
      </c>
    </row>
    <row r="234" spans="1:40" ht="15">
      <c r="A234" s="3">
        <v>1820</v>
      </c>
      <c r="B234" s="11">
        <v>92</v>
      </c>
      <c r="C234" s="8">
        <v>1.2674</v>
      </c>
      <c r="D234" s="8">
        <v>1.2529</v>
      </c>
      <c r="E234" s="8">
        <v>1.2392</v>
      </c>
      <c r="F234" s="8">
        <v>1.2262</v>
      </c>
      <c r="G234" s="8">
        <v>1.2141</v>
      </c>
      <c r="H234" s="8">
        <v>1.2028</v>
      </c>
      <c r="I234" s="8">
        <v>1.1921</v>
      </c>
      <c r="J234" s="8">
        <v>1.1821</v>
      </c>
      <c r="K234" s="8">
        <v>1.1728</v>
      </c>
      <c r="L234" s="8">
        <v>1.164</v>
      </c>
      <c r="M234" s="8">
        <v>1.1558</v>
      </c>
      <c r="N234" s="8">
        <v>1.1482</v>
      </c>
      <c r="O234" s="8">
        <v>1.141</v>
      </c>
      <c r="P234" s="8">
        <v>1.1342</v>
      </c>
      <c r="Q234" s="8">
        <v>1.1281</v>
      </c>
      <c r="R234" s="8">
        <v>1.1223</v>
      </c>
      <c r="S234" s="8">
        <v>1.1168</v>
      </c>
      <c r="T234" s="8">
        <v>1.1118</v>
      </c>
      <c r="U234" s="8">
        <v>1.1071</v>
      </c>
      <c r="V234" s="8">
        <v>1.1025</v>
      </c>
      <c r="W234" s="8">
        <v>1.0982</v>
      </c>
      <c r="X234" s="8">
        <v>1.0941</v>
      </c>
      <c r="Y234" s="8">
        <v>1.0902</v>
      </c>
      <c r="Z234" s="8">
        <v>1.0863</v>
      </c>
      <c r="AA234" s="8">
        <v>1.0826</v>
      </c>
      <c r="AB234" s="8">
        <v>1.0791</v>
      </c>
      <c r="AC234" s="8">
        <v>1.0757</v>
      </c>
      <c r="AD234" s="8">
        <v>1.0725</v>
      </c>
      <c r="AE234" s="8">
        <v>1.0694</v>
      </c>
      <c r="AF234" s="8">
        <v>1.0663</v>
      </c>
      <c r="AG234" s="8">
        <v>1.0635</v>
      </c>
      <c r="AH234" s="8">
        <v>1.0608</v>
      </c>
      <c r="AI234" s="8">
        <v>1.0583</v>
      </c>
      <c r="AJ234" s="8">
        <v>1.0559</v>
      </c>
      <c r="AK234" s="8">
        <v>1.0534</v>
      </c>
      <c r="AL234" s="8">
        <v>1.0511</v>
      </c>
      <c r="AM234" s="8">
        <v>1.049</v>
      </c>
      <c r="AN234" s="8">
        <v>1.0469</v>
      </c>
    </row>
    <row r="235" spans="1:40" ht="15">
      <c r="A235" s="3">
        <v>1840</v>
      </c>
      <c r="B235" s="11">
        <v>93</v>
      </c>
      <c r="C235" s="8">
        <v>1.268</v>
      </c>
      <c r="D235" s="8">
        <v>1.2538</v>
      </c>
      <c r="E235" s="8">
        <v>1.2401</v>
      </c>
      <c r="F235" s="8">
        <v>1.2272</v>
      </c>
      <c r="G235" s="8">
        <v>1.2151</v>
      </c>
      <c r="H235" s="8">
        <v>1.2038</v>
      </c>
      <c r="I235" s="8">
        <v>1.193</v>
      </c>
      <c r="J235" s="8">
        <v>1.183</v>
      </c>
      <c r="K235" s="8">
        <v>1.1738</v>
      </c>
      <c r="L235" s="8">
        <v>1.1649</v>
      </c>
      <c r="M235" s="8">
        <v>1.1566</v>
      </c>
      <c r="N235" s="8">
        <v>1.149</v>
      </c>
      <c r="O235" s="8">
        <v>1.1418</v>
      </c>
      <c r="P235" s="8">
        <v>1.1349</v>
      </c>
      <c r="Q235" s="8">
        <v>1.1288</v>
      </c>
      <c r="R235" s="8">
        <v>1.123</v>
      </c>
      <c r="S235" s="8">
        <v>1.1175</v>
      </c>
      <c r="T235" s="8">
        <v>1.1124</v>
      </c>
      <c r="U235" s="8">
        <v>1.1077</v>
      </c>
      <c r="V235" s="8">
        <v>1.1031</v>
      </c>
      <c r="W235" s="8">
        <v>1.0988</v>
      </c>
      <c r="X235" s="8">
        <v>1.0947</v>
      </c>
      <c r="Y235" s="8">
        <v>1.0907</v>
      </c>
      <c r="Z235" s="8">
        <v>1.0868</v>
      </c>
      <c r="AA235" s="8">
        <v>1.0831</v>
      </c>
      <c r="AB235" s="8">
        <v>1.0796</v>
      </c>
      <c r="AC235" s="8">
        <v>1.0761</v>
      </c>
      <c r="AD235" s="8">
        <v>1.0729</v>
      </c>
      <c r="AE235" s="8">
        <v>1.0698</v>
      </c>
      <c r="AF235" s="8">
        <v>1.0667</v>
      </c>
      <c r="AG235" s="8">
        <v>1.0639</v>
      </c>
      <c r="AH235" s="8">
        <v>1.0612</v>
      </c>
      <c r="AI235" s="8">
        <v>1.0586</v>
      </c>
      <c r="AJ235" s="8">
        <v>1.0562</v>
      </c>
      <c r="AK235" s="8">
        <v>1.0537</v>
      </c>
      <c r="AL235" s="8">
        <v>1.0514</v>
      </c>
      <c r="AM235" s="8">
        <v>1.0492</v>
      </c>
      <c r="AN235" s="8">
        <v>1.0471</v>
      </c>
    </row>
    <row r="236" spans="1:40" ht="15">
      <c r="A236" s="3">
        <v>1860</v>
      </c>
      <c r="B236" s="11">
        <v>94</v>
      </c>
      <c r="C236" s="8">
        <v>1.2685</v>
      </c>
      <c r="D236" s="8">
        <v>1.2545</v>
      </c>
      <c r="E236" s="8">
        <v>1.241</v>
      </c>
      <c r="F236" s="8">
        <v>1.2281</v>
      </c>
      <c r="G236" s="8">
        <v>1.216</v>
      </c>
      <c r="H236" s="8">
        <v>1.2047</v>
      </c>
      <c r="I236" s="8">
        <v>1.1939</v>
      </c>
      <c r="J236" s="8">
        <v>1.1839</v>
      </c>
      <c r="K236" s="8">
        <v>1.1747</v>
      </c>
      <c r="L236" s="8">
        <v>1.1658</v>
      </c>
      <c r="M236" s="8">
        <v>1.1575</v>
      </c>
      <c r="N236" s="8">
        <v>1.1498</v>
      </c>
      <c r="O236" s="8">
        <v>1.1426</v>
      </c>
      <c r="P236" s="8">
        <v>1.1357</v>
      </c>
      <c r="Q236" s="8">
        <v>1.1295</v>
      </c>
      <c r="R236" s="8">
        <v>1.1237</v>
      </c>
      <c r="S236" s="8">
        <v>1.1181</v>
      </c>
      <c r="T236" s="8">
        <v>1.113</v>
      </c>
      <c r="U236" s="8">
        <v>1.1083</v>
      </c>
      <c r="V236" s="8">
        <v>1.1037</v>
      </c>
      <c r="W236" s="8">
        <v>1.0994</v>
      </c>
      <c r="X236" s="8">
        <v>1.0952</v>
      </c>
      <c r="Y236" s="8">
        <v>1.0911</v>
      </c>
      <c r="Z236" s="8">
        <v>1.0873</v>
      </c>
      <c r="AA236" s="8">
        <v>1.0836</v>
      </c>
      <c r="AB236" s="8">
        <v>1.08</v>
      </c>
      <c r="AC236" s="8">
        <v>1.0765</v>
      </c>
      <c r="AD236" s="8">
        <v>1.0733</v>
      </c>
      <c r="AE236" s="8">
        <v>1.0702</v>
      </c>
      <c r="AF236" s="8">
        <v>1.0671</v>
      </c>
      <c r="AG236" s="8">
        <v>1.0643</v>
      </c>
      <c r="AH236" s="8">
        <v>1.0615</v>
      </c>
      <c r="AI236" s="8">
        <v>1.0589</v>
      </c>
      <c r="AJ236" s="8">
        <v>1.0564</v>
      </c>
      <c r="AK236" s="8">
        <v>1.0539</v>
      </c>
      <c r="AL236" s="8">
        <v>1.0516</v>
      </c>
      <c r="AM236" s="8">
        <v>1.0495</v>
      </c>
      <c r="AN236" s="8">
        <v>1.0473</v>
      </c>
    </row>
    <row r="237" spans="1:40" ht="15">
      <c r="A237" s="3">
        <v>1880</v>
      </c>
      <c r="B237" s="11">
        <v>95</v>
      </c>
      <c r="C237" s="8">
        <v>1.269</v>
      </c>
      <c r="D237" s="8">
        <v>1.2551</v>
      </c>
      <c r="E237" s="8">
        <v>1.2417</v>
      </c>
      <c r="F237" s="8">
        <v>1.2289</v>
      </c>
      <c r="G237" s="8">
        <v>1.2169</v>
      </c>
      <c r="H237" s="8">
        <v>1.2056</v>
      </c>
      <c r="I237" s="8">
        <v>1.1948</v>
      </c>
      <c r="J237" s="8">
        <v>1.1848</v>
      </c>
      <c r="K237" s="8">
        <v>1.1755</v>
      </c>
      <c r="L237" s="8">
        <v>1.1667</v>
      </c>
      <c r="M237" s="8">
        <v>1.1583</v>
      </c>
      <c r="N237" s="8">
        <v>1.1506</v>
      </c>
      <c r="O237" s="8">
        <v>1.1433</v>
      </c>
      <c r="P237" s="8">
        <v>1.1364</v>
      </c>
      <c r="Q237" s="8">
        <v>1.1302</v>
      </c>
      <c r="R237" s="8">
        <v>1.1243</v>
      </c>
      <c r="S237" s="8">
        <v>1.1187</v>
      </c>
      <c r="T237" s="8">
        <v>1.1137</v>
      </c>
      <c r="U237" s="8">
        <v>1.1089</v>
      </c>
      <c r="V237" s="8">
        <v>1.1043</v>
      </c>
      <c r="W237" s="8">
        <v>1.0999</v>
      </c>
      <c r="X237" s="8">
        <v>1.0957</v>
      </c>
      <c r="Y237" s="8">
        <v>1.0916</v>
      </c>
      <c r="Z237" s="8">
        <v>1.0877</v>
      </c>
      <c r="AA237" s="8">
        <v>1.084</v>
      </c>
      <c r="AB237" s="8">
        <v>1.0805</v>
      </c>
      <c r="AC237" s="8">
        <v>1.0769</v>
      </c>
      <c r="AD237" s="8">
        <v>1.0737</v>
      </c>
      <c r="AE237" s="8">
        <v>1.0706</v>
      </c>
      <c r="AF237" s="8">
        <v>1.0675</v>
      </c>
      <c r="AG237" s="8">
        <v>1.0647</v>
      </c>
      <c r="AH237" s="8">
        <v>1.0618</v>
      </c>
      <c r="AI237" s="8">
        <v>1.0592</v>
      </c>
      <c r="AJ237" s="8">
        <v>1.0567</v>
      </c>
      <c r="AK237" s="8">
        <v>1.0542</v>
      </c>
      <c r="AL237" s="8">
        <v>1.0519</v>
      </c>
      <c r="AM237" s="8">
        <v>1.0497</v>
      </c>
      <c r="AN237" s="8">
        <v>1.0475</v>
      </c>
    </row>
    <row r="238" spans="1:40" ht="15">
      <c r="A238" s="3">
        <v>1900</v>
      </c>
      <c r="B238" s="11">
        <v>96</v>
      </c>
      <c r="C238" s="8">
        <v>1.2694</v>
      </c>
      <c r="D238" s="8">
        <v>1.2556</v>
      </c>
      <c r="E238" s="8">
        <v>1.2424</v>
      </c>
      <c r="F238" s="8">
        <v>1.2296</v>
      </c>
      <c r="G238" s="8">
        <v>1.2177</v>
      </c>
      <c r="H238" s="8">
        <v>1.2064</v>
      </c>
      <c r="I238" s="8">
        <v>1.1956</v>
      </c>
      <c r="J238" s="8">
        <v>1.1856</v>
      </c>
      <c r="K238" s="8">
        <v>1.1763</v>
      </c>
      <c r="L238" s="8">
        <v>1.1675</v>
      </c>
      <c r="M238" s="8">
        <v>1.1591</v>
      </c>
      <c r="N238" s="8">
        <v>1.1514</v>
      </c>
      <c r="O238" s="8">
        <v>1.144</v>
      </c>
      <c r="P238" s="8">
        <v>1.1371</v>
      </c>
      <c r="Q238" s="8">
        <v>1.1309</v>
      </c>
      <c r="R238" s="8">
        <v>1.1249</v>
      </c>
      <c r="S238" s="8">
        <v>1.1193</v>
      </c>
      <c r="T238" s="8">
        <v>1.1142</v>
      </c>
      <c r="U238" s="8">
        <v>1.1094</v>
      </c>
      <c r="V238" s="8">
        <v>1.1048</v>
      </c>
      <c r="W238" s="8">
        <v>1.1004</v>
      </c>
      <c r="X238" s="8">
        <v>1.0962</v>
      </c>
      <c r="Y238" s="8">
        <v>1.092</v>
      </c>
      <c r="Z238" s="8">
        <v>1.0881</v>
      </c>
      <c r="AA238" s="8">
        <v>1.0844</v>
      </c>
      <c r="AB238" s="8">
        <v>1.0809</v>
      </c>
      <c r="AC238" s="8">
        <v>1.0773</v>
      </c>
      <c r="AD238" s="8">
        <v>1.0741</v>
      </c>
      <c r="AE238" s="8">
        <v>1.0709</v>
      </c>
      <c r="AF238" s="8">
        <v>1.0678</v>
      </c>
      <c r="AG238" s="8">
        <v>1.065</v>
      </c>
      <c r="AH238" s="8">
        <v>1.0621</v>
      </c>
      <c r="AI238" s="8">
        <v>1.0595</v>
      </c>
      <c r="AJ238" s="8">
        <v>1.0569</v>
      </c>
      <c r="AK238" s="8">
        <v>1.0544</v>
      </c>
      <c r="AL238" s="8">
        <v>1.0521</v>
      </c>
      <c r="AM238" s="8">
        <v>1.0499</v>
      </c>
      <c r="AN238" s="8">
        <v>1.0477</v>
      </c>
    </row>
    <row r="239" spans="1:40" ht="15">
      <c r="A239" s="3">
        <v>1920</v>
      </c>
      <c r="B239" s="11">
        <v>97</v>
      </c>
      <c r="C239" s="8">
        <v>1.2697</v>
      </c>
      <c r="D239" s="8">
        <v>1.2561</v>
      </c>
      <c r="E239" s="8">
        <v>1.2429</v>
      </c>
      <c r="F239" s="8">
        <v>1.2303</v>
      </c>
      <c r="G239" s="8">
        <v>1.2184</v>
      </c>
      <c r="H239" s="8">
        <v>1.2072</v>
      </c>
      <c r="I239" s="8">
        <v>1.1964</v>
      </c>
      <c r="J239" s="8">
        <v>1.1864</v>
      </c>
      <c r="K239" s="8">
        <v>1.177</v>
      </c>
      <c r="L239" s="8">
        <v>1.1682</v>
      </c>
      <c r="M239" s="8">
        <v>1.1598</v>
      </c>
      <c r="N239" s="8">
        <v>1.1521</v>
      </c>
      <c r="O239" s="8">
        <v>1.1447</v>
      </c>
      <c r="P239" s="8">
        <v>1.1378</v>
      </c>
      <c r="Q239" s="8">
        <v>1.1315</v>
      </c>
      <c r="R239" s="8">
        <v>1.1255</v>
      </c>
      <c r="S239" s="8">
        <v>1.1199</v>
      </c>
      <c r="T239" s="8">
        <v>1.1148</v>
      </c>
      <c r="U239" s="8">
        <v>1.1099</v>
      </c>
      <c r="V239" s="8">
        <v>1.1053</v>
      </c>
      <c r="W239" s="8">
        <v>1.1009</v>
      </c>
      <c r="X239" s="8">
        <v>1.0967</v>
      </c>
      <c r="Y239" s="8">
        <v>1.0925</v>
      </c>
      <c r="Z239" s="8">
        <v>1.0886</v>
      </c>
      <c r="AA239" s="8">
        <v>1.0848</v>
      </c>
      <c r="AB239" s="8">
        <v>1.0813</v>
      </c>
      <c r="AC239" s="8">
        <v>1.0777</v>
      </c>
      <c r="AD239" s="8">
        <v>1.0745</v>
      </c>
      <c r="AE239" s="8">
        <v>1.0713</v>
      </c>
      <c r="AF239" s="8">
        <v>1.0682</v>
      </c>
      <c r="AG239" s="8">
        <v>1.0653</v>
      </c>
      <c r="AH239" s="8">
        <v>1.0625</v>
      </c>
      <c r="AI239" s="8">
        <v>1.0598</v>
      </c>
      <c r="AJ239" s="8">
        <v>1.0572</v>
      </c>
      <c r="AK239" s="8">
        <v>1.0546</v>
      </c>
      <c r="AL239" s="8">
        <v>1.0523</v>
      </c>
      <c r="AM239" s="8">
        <v>1.0501</v>
      </c>
      <c r="AN239" s="8">
        <v>1.0479</v>
      </c>
    </row>
    <row r="240" spans="1:40" ht="15">
      <c r="A240" s="3">
        <v>1940</v>
      </c>
      <c r="B240" s="11">
        <v>98</v>
      </c>
      <c r="C240" s="8">
        <v>1.2699</v>
      </c>
      <c r="D240" s="8">
        <v>1.2564</v>
      </c>
      <c r="E240" s="8">
        <v>1.2434</v>
      </c>
      <c r="F240" s="8">
        <v>1.2309</v>
      </c>
      <c r="G240" s="8">
        <v>1.2191</v>
      </c>
      <c r="H240" s="8">
        <v>1.2078</v>
      </c>
      <c r="I240" s="8">
        <v>1.1971</v>
      </c>
      <c r="J240" s="8">
        <v>1.1871</v>
      </c>
      <c r="K240" s="8">
        <v>1.1777</v>
      </c>
      <c r="L240" s="8">
        <v>1.1689</v>
      </c>
      <c r="M240" s="8">
        <v>1.1605</v>
      </c>
      <c r="N240" s="8">
        <v>1.1528</v>
      </c>
      <c r="O240" s="8">
        <v>1.1454</v>
      </c>
      <c r="P240" s="8">
        <v>1.1384</v>
      </c>
      <c r="Q240" s="8">
        <v>1.1321</v>
      </c>
      <c r="R240" s="8">
        <v>1.1261</v>
      </c>
      <c r="S240" s="8">
        <v>1.1204</v>
      </c>
      <c r="T240" s="8">
        <v>1.1153</v>
      </c>
      <c r="U240" s="8">
        <v>1.1104</v>
      </c>
      <c r="V240" s="8">
        <v>1.1058</v>
      </c>
      <c r="W240" s="8">
        <v>1.1014</v>
      </c>
      <c r="X240" s="8">
        <v>1.0971</v>
      </c>
      <c r="Y240" s="8">
        <v>1.0929</v>
      </c>
      <c r="Z240" s="8">
        <v>1.089</v>
      </c>
      <c r="AA240" s="8">
        <v>1.0852</v>
      </c>
      <c r="AB240" s="8">
        <v>1.0817</v>
      </c>
      <c r="AC240" s="8">
        <v>1.0781</v>
      </c>
      <c r="AD240" s="8">
        <v>1.0749</v>
      </c>
      <c r="AE240" s="8">
        <v>1.0716</v>
      </c>
      <c r="AF240" s="8">
        <v>1.0685</v>
      </c>
      <c r="AG240" s="8">
        <v>1.0656</v>
      </c>
      <c r="AH240" s="8">
        <v>1.0628</v>
      </c>
      <c r="AI240" s="8">
        <v>1.06</v>
      </c>
      <c r="AJ240" s="8">
        <v>1.0574</v>
      </c>
      <c r="AK240" s="8">
        <v>1.0548</v>
      </c>
      <c r="AL240" s="8">
        <v>1.0524</v>
      </c>
      <c r="AM240" s="8">
        <v>1.0503</v>
      </c>
      <c r="AN240" s="8">
        <v>1.048</v>
      </c>
    </row>
    <row r="241" spans="1:40" ht="15">
      <c r="A241" s="3">
        <v>1960</v>
      </c>
      <c r="B241" s="11">
        <v>99</v>
      </c>
      <c r="C241" s="8">
        <v>1.27</v>
      </c>
      <c r="D241" s="8">
        <v>1.2566</v>
      </c>
      <c r="E241" s="8">
        <v>1.2438</v>
      </c>
      <c r="F241" s="8">
        <v>1.2314</v>
      </c>
      <c r="G241" s="8">
        <v>1.2197</v>
      </c>
      <c r="H241" s="8">
        <v>1.2085</v>
      </c>
      <c r="I241" s="8">
        <v>1.1978</v>
      </c>
      <c r="J241" s="8">
        <v>1.1877</v>
      </c>
      <c r="K241" s="8">
        <v>1.1784</v>
      </c>
      <c r="L241" s="8">
        <v>1.1696</v>
      </c>
      <c r="M241" s="8">
        <v>1.1612</v>
      </c>
      <c r="N241" s="8">
        <v>1.1534</v>
      </c>
      <c r="O241" s="8">
        <v>1.146</v>
      </c>
      <c r="P241" s="8">
        <v>1.1389</v>
      </c>
      <c r="Q241" s="8">
        <v>1.132</v>
      </c>
      <c r="R241" s="8">
        <v>1.1266</v>
      </c>
      <c r="S241" s="8">
        <v>1.1209</v>
      </c>
      <c r="T241" s="8">
        <v>1.11580000000001</v>
      </c>
      <c r="U241" s="8">
        <v>1.1109</v>
      </c>
      <c r="V241" s="8">
        <v>1.1063</v>
      </c>
      <c r="W241" s="8">
        <v>1.1019</v>
      </c>
      <c r="X241" s="8">
        <v>1.0979</v>
      </c>
      <c r="Y241" s="8">
        <v>1.0934</v>
      </c>
      <c r="Z241" s="8">
        <v>1.0894</v>
      </c>
      <c r="AA241" s="8">
        <v>1.0856</v>
      </c>
      <c r="AB241" s="8">
        <v>1.082</v>
      </c>
      <c r="AC241" s="8">
        <v>1.0784</v>
      </c>
      <c r="AD241" s="8">
        <v>1.0752</v>
      </c>
      <c r="AE241" s="8">
        <v>1.0719</v>
      </c>
      <c r="AF241" s="8">
        <v>1.0688</v>
      </c>
      <c r="AG241" s="8">
        <v>1.0659</v>
      </c>
      <c r="AH241" s="8">
        <v>1.063</v>
      </c>
      <c r="AI241" s="8">
        <v>1.0602</v>
      </c>
      <c r="AJ241" s="8">
        <v>1.0576</v>
      </c>
      <c r="AK241" s="8">
        <v>1.055</v>
      </c>
      <c r="AL241" s="8">
        <v>1.0526</v>
      </c>
      <c r="AM241" s="8">
        <v>1.0505</v>
      </c>
      <c r="AN241" s="8">
        <v>1.0482</v>
      </c>
    </row>
    <row r="242" spans="1:40" ht="15">
      <c r="A242" s="3">
        <v>1980</v>
      </c>
      <c r="B242" s="11">
        <v>100</v>
      </c>
      <c r="C242" s="8">
        <v>1.27</v>
      </c>
      <c r="D242" s="8">
        <v>1.2568</v>
      </c>
      <c r="E242" s="8">
        <v>1.2441</v>
      </c>
      <c r="F242" s="8">
        <v>1.2318</v>
      </c>
      <c r="G242" s="8">
        <v>1.2203</v>
      </c>
      <c r="H242" s="8">
        <v>1.2092</v>
      </c>
      <c r="I242" s="8">
        <v>1.1985</v>
      </c>
      <c r="J242" s="8">
        <v>1.1884</v>
      </c>
      <c r="K242" s="8">
        <v>1.179</v>
      </c>
      <c r="L242" s="8">
        <v>1.1701</v>
      </c>
      <c r="M242" s="8">
        <v>1.1617</v>
      </c>
      <c r="N242" s="8">
        <v>1.154</v>
      </c>
      <c r="O242" s="8">
        <v>1.1465</v>
      </c>
      <c r="P242" s="8">
        <v>1.1394</v>
      </c>
      <c r="Q242" s="8">
        <v>1.1331</v>
      </c>
      <c r="R242" s="8">
        <v>1.1271</v>
      </c>
      <c r="S242" s="8">
        <v>1.1214</v>
      </c>
      <c r="T242" s="8">
        <v>1.1163</v>
      </c>
      <c r="U242" s="8">
        <v>1.1114</v>
      </c>
      <c r="V242" s="8">
        <v>1.1068</v>
      </c>
      <c r="W242" s="8">
        <v>1.1023</v>
      </c>
      <c r="X242" s="8">
        <v>1.098</v>
      </c>
      <c r="Y242" s="8">
        <v>1.0938</v>
      </c>
      <c r="Z242" s="8">
        <v>1.0898</v>
      </c>
      <c r="AA242" s="8">
        <v>1.086</v>
      </c>
      <c r="AB242" s="8">
        <v>1.0823</v>
      </c>
      <c r="AC242" s="8">
        <v>1.0787</v>
      </c>
      <c r="AD242" s="8">
        <v>1.0754</v>
      </c>
      <c r="AE242" s="8">
        <v>1.0721</v>
      </c>
      <c r="AF242" s="8">
        <v>1.069</v>
      </c>
      <c r="AG242" s="8">
        <v>1.0661</v>
      </c>
      <c r="AH242" s="8">
        <v>1.0632</v>
      </c>
      <c r="AI242" s="8">
        <v>1.0605</v>
      </c>
      <c r="AJ242" s="8">
        <v>1.0578</v>
      </c>
      <c r="AK242" s="8">
        <v>1.0552</v>
      </c>
      <c r="AL242" s="8">
        <v>1.0528</v>
      </c>
      <c r="AM242" s="8">
        <v>1.0506</v>
      </c>
      <c r="AN242" s="8">
        <v>1.0483</v>
      </c>
    </row>
    <row r="243" spans="1:40" ht="15">
      <c r="A243" s="3">
        <v>2000</v>
      </c>
      <c r="B243" s="11">
        <v>101</v>
      </c>
      <c r="C243" s="8">
        <v>1.2699</v>
      </c>
      <c r="D243" s="8">
        <v>1.2569</v>
      </c>
      <c r="E243" s="8">
        <v>1.2443</v>
      </c>
      <c r="F243" s="8">
        <v>1.2321</v>
      </c>
      <c r="G243" s="8">
        <v>1.2207</v>
      </c>
      <c r="H243" s="8">
        <v>1.2097</v>
      </c>
      <c r="I243" s="8">
        <v>1.199</v>
      </c>
      <c r="J243" s="8">
        <v>1.189</v>
      </c>
      <c r="K243" s="8">
        <v>1.1796</v>
      </c>
      <c r="L243" s="8">
        <v>1.1707</v>
      </c>
      <c r="M243" s="8">
        <v>1.1623</v>
      </c>
      <c r="N243" s="8">
        <v>1.1545</v>
      </c>
      <c r="O243" s="8">
        <v>1.147</v>
      </c>
      <c r="P243" s="8">
        <v>1.1399</v>
      </c>
      <c r="Q243" s="8">
        <v>1.1336</v>
      </c>
      <c r="R243" s="8">
        <v>1.1276</v>
      </c>
      <c r="S243" s="8">
        <v>1.1219</v>
      </c>
      <c r="T243" s="8">
        <v>1.1168</v>
      </c>
      <c r="U243" s="8">
        <v>1.1119</v>
      </c>
      <c r="V243" s="8">
        <v>1.1073</v>
      </c>
      <c r="W243" s="8">
        <v>1.1027</v>
      </c>
      <c r="X243" s="8">
        <v>1.0984</v>
      </c>
      <c r="Y243" s="8">
        <v>1.0942</v>
      </c>
      <c r="Z243" s="8">
        <v>1.0902</v>
      </c>
      <c r="AA243" s="8">
        <v>1.0864</v>
      </c>
      <c r="AB243" s="8">
        <v>1.0826</v>
      </c>
      <c r="AC243" s="8">
        <v>1.079</v>
      </c>
      <c r="AD243" s="8">
        <v>1.0757</v>
      </c>
      <c r="AE243" s="8">
        <v>1.0724</v>
      </c>
      <c r="AF243" s="8">
        <v>1.0693</v>
      </c>
      <c r="AG243" s="8">
        <v>1.0664</v>
      </c>
      <c r="AH243" s="8">
        <v>1.0635</v>
      </c>
      <c r="AI243" s="8">
        <v>1.0607</v>
      </c>
      <c r="AJ243" s="8">
        <v>1.058</v>
      </c>
      <c r="AK243" s="8">
        <v>1.0554</v>
      </c>
      <c r="AL243" s="8">
        <v>1.053</v>
      </c>
      <c r="AM243" s="8">
        <v>1.0508</v>
      </c>
      <c r="AN243" s="8">
        <v>1.0485</v>
      </c>
    </row>
    <row r="244" spans="1:40" ht="15">
      <c r="A244" s="3">
        <v>2020</v>
      </c>
      <c r="B244" s="11">
        <v>102</v>
      </c>
      <c r="C244" s="8">
        <v>1.2698</v>
      </c>
      <c r="D244" s="8">
        <v>1.257</v>
      </c>
      <c r="E244" s="8">
        <v>1.2445</v>
      </c>
      <c r="F244" s="8">
        <v>1.2324</v>
      </c>
      <c r="G244" s="8">
        <v>1.221</v>
      </c>
      <c r="H244" s="8">
        <v>1.2101</v>
      </c>
      <c r="I244" s="8">
        <v>1.1994</v>
      </c>
      <c r="J244" s="8">
        <v>1.1894</v>
      </c>
      <c r="K244" s="8">
        <v>1.1801</v>
      </c>
      <c r="L244" s="8">
        <v>1.1712</v>
      </c>
      <c r="M244" s="8">
        <v>1.1628</v>
      </c>
      <c r="N244" s="8">
        <v>1.155</v>
      </c>
      <c r="O244" s="8">
        <v>1.1475</v>
      </c>
      <c r="P244" s="8">
        <v>1.1403</v>
      </c>
      <c r="Q244" s="8">
        <v>1.134</v>
      </c>
      <c r="R244" s="8">
        <v>1.12800000000001</v>
      </c>
      <c r="S244" s="8">
        <v>1.1223</v>
      </c>
      <c r="T244" s="8">
        <v>1.1172</v>
      </c>
      <c r="U244" s="8">
        <v>1.1123</v>
      </c>
      <c r="V244" s="8">
        <v>1.1077</v>
      </c>
      <c r="W244" s="8">
        <v>1.1031</v>
      </c>
      <c r="X244" s="8">
        <v>1.0988</v>
      </c>
      <c r="Y244" s="8">
        <v>1.0946</v>
      </c>
      <c r="Z244" s="8">
        <v>1.0906</v>
      </c>
      <c r="AA244" s="8">
        <v>1.0867</v>
      </c>
      <c r="AB244" s="8">
        <v>1.083</v>
      </c>
      <c r="AC244" s="8">
        <v>1.0793</v>
      </c>
      <c r="AD244" s="8">
        <v>1.076</v>
      </c>
      <c r="AE244" s="8">
        <v>1.0727</v>
      </c>
      <c r="AF244" s="8">
        <v>1.0696</v>
      </c>
      <c r="AG244" s="8">
        <v>1.0667</v>
      </c>
      <c r="AH244" s="8">
        <v>1.0638</v>
      </c>
      <c r="AI244" s="8">
        <v>1.0609</v>
      </c>
      <c r="AJ244" s="8">
        <v>1.0582</v>
      </c>
      <c r="AK244" s="8">
        <v>1.0556</v>
      </c>
      <c r="AL244" s="8">
        <v>1.0532</v>
      </c>
      <c r="AM244" s="8">
        <v>1.0509</v>
      </c>
      <c r="AN244" s="8">
        <v>1.0487</v>
      </c>
    </row>
    <row r="245" spans="1:40" ht="15">
      <c r="A245" s="3">
        <v>2040</v>
      </c>
      <c r="B245" s="11">
        <v>103</v>
      </c>
      <c r="C245" s="8">
        <v>1.2695</v>
      </c>
      <c r="D245" s="8">
        <v>1.2569</v>
      </c>
      <c r="E245" s="8">
        <v>1.2446</v>
      </c>
      <c r="F245" s="8">
        <v>1.2326</v>
      </c>
      <c r="G245" s="8">
        <v>1.2213</v>
      </c>
      <c r="H245" s="8">
        <v>1.2104</v>
      </c>
      <c r="I245" s="8">
        <v>1.1998</v>
      </c>
      <c r="J245" s="8">
        <v>1.1898</v>
      </c>
      <c r="K245" s="8">
        <v>1.1805</v>
      </c>
      <c r="L245" s="8">
        <v>1.1716</v>
      </c>
      <c r="M245" s="8">
        <v>1.1632</v>
      </c>
      <c r="N245" s="8">
        <v>1.1554</v>
      </c>
      <c r="O245" s="8">
        <v>1.148</v>
      </c>
      <c r="P245" s="8">
        <v>1.1408</v>
      </c>
      <c r="Q245" s="8">
        <v>1.1344</v>
      </c>
      <c r="R245" s="8">
        <v>1.1284</v>
      </c>
      <c r="S245" s="8">
        <v>1.1227</v>
      </c>
      <c r="T245" s="8">
        <v>1.1176</v>
      </c>
      <c r="U245" s="8">
        <v>1.1127</v>
      </c>
      <c r="V245" s="8">
        <v>1.1081</v>
      </c>
      <c r="W245" s="8">
        <v>1.1034</v>
      </c>
      <c r="X245" s="8">
        <v>1.0992</v>
      </c>
      <c r="Y245" s="8">
        <v>1.095</v>
      </c>
      <c r="Z245" s="8">
        <v>1.0909</v>
      </c>
      <c r="AA245" s="8">
        <v>1.087</v>
      </c>
      <c r="AB245" s="8">
        <v>1.0833</v>
      </c>
      <c r="AC245" s="8">
        <v>1.0796</v>
      </c>
      <c r="AD245" s="8">
        <v>1.0762</v>
      </c>
      <c r="AE245" s="8">
        <v>1.0729</v>
      </c>
      <c r="AF245" s="8">
        <v>1.0698</v>
      </c>
      <c r="AG245" s="8">
        <v>1.0669</v>
      </c>
      <c r="AH245" s="8">
        <v>1.064</v>
      </c>
      <c r="AI245" s="8">
        <v>1.0611</v>
      </c>
      <c r="AJ245" s="8">
        <v>1.0584</v>
      </c>
      <c r="AK245" s="8">
        <v>1.0558</v>
      </c>
      <c r="AL245" s="8">
        <v>1.0534</v>
      </c>
      <c r="AM245" s="8">
        <v>1.0511</v>
      </c>
      <c r="AN245" s="8">
        <v>1.0488</v>
      </c>
    </row>
    <row r="246" spans="1:40" ht="15">
      <c r="A246" s="3">
        <v>2060</v>
      </c>
      <c r="B246" s="11">
        <v>104</v>
      </c>
      <c r="C246" s="8">
        <v>1.2691</v>
      </c>
      <c r="D246" s="8">
        <v>1.2568</v>
      </c>
      <c r="E246" s="8">
        <v>1.2446</v>
      </c>
      <c r="F246" s="8">
        <v>1.2327</v>
      </c>
      <c r="G246" s="8">
        <v>1.2215</v>
      </c>
      <c r="H246" s="8">
        <v>1.2107</v>
      </c>
      <c r="I246" s="8">
        <v>1.2002</v>
      </c>
      <c r="J246" s="8">
        <v>1.1902</v>
      </c>
      <c r="K246" s="8">
        <v>1.1809</v>
      </c>
      <c r="L246" s="8">
        <v>1.1721</v>
      </c>
      <c r="M246" s="8">
        <v>1.1637</v>
      </c>
      <c r="N246" s="8">
        <v>1.1559</v>
      </c>
      <c r="O246" s="8">
        <v>1.1484</v>
      </c>
      <c r="P246" s="8">
        <v>1.1412</v>
      </c>
      <c r="Q246" s="8">
        <v>1.1349</v>
      </c>
      <c r="R246" s="8">
        <v>1.1288</v>
      </c>
      <c r="S246" s="8">
        <v>1.1231</v>
      </c>
      <c r="T246" s="8">
        <v>1.118</v>
      </c>
      <c r="U246" s="8">
        <v>1.1131</v>
      </c>
      <c r="V246" s="8">
        <v>1.1085</v>
      </c>
      <c r="W246" s="8">
        <v>1.1038</v>
      </c>
      <c r="X246" s="8">
        <v>1.0995</v>
      </c>
      <c r="Y246" s="8">
        <v>1.0953</v>
      </c>
      <c r="Z246" s="8">
        <v>1.0912</v>
      </c>
      <c r="AA246" s="8">
        <v>1.0873</v>
      </c>
      <c r="AB246" s="8">
        <v>1.0836</v>
      </c>
      <c r="AC246" s="8">
        <v>1.0799</v>
      </c>
      <c r="AD246" s="8">
        <v>1.0765</v>
      </c>
      <c r="AE246" s="8">
        <v>1.0732</v>
      </c>
      <c r="AF246" s="8">
        <v>1.0701</v>
      </c>
      <c r="AG246" s="8">
        <v>1.0671</v>
      </c>
      <c r="AH246" s="8">
        <v>1.0642</v>
      </c>
      <c r="AI246" s="8">
        <v>1.0613</v>
      </c>
      <c r="AJ246" s="8">
        <v>1.0586</v>
      </c>
      <c r="AK246" s="8">
        <v>1.056</v>
      </c>
      <c r="AL246" s="8">
        <v>1.0536</v>
      </c>
      <c r="AM246" s="8">
        <v>1.0512</v>
      </c>
      <c r="AN246" s="8">
        <v>1.0489</v>
      </c>
    </row>
    <row r="247" spans="1:40" ht="15">
      <c r="A247" s="3">
        <v>2080</v>
      </c>
      <c r="B247" s="11">
        <v>105</v>
      </c>
      <c r="C247" s="8">
        <v>1.2686</v>
      </c>
      <c r="D247" s="8">
        <v>1.2565</v>
      </c>
      <c r="E247" s="8">
        <v>1.2445</v>
      </c>
      <c r="F247" s="8">
        <v>1.2328</v>
      </c>
      <c r="G247" s="8">
        <v>1.2216</v>
      </c>
      <c r="H247" s="8">
        <v>1.2109</v>
      </c>
      <c r="I247" s="8">
        <v>1.2005</v>
      </c>
      <c r="J247" s="8">
        <v>1.1906</v>
      </c>
      <c r="K247" s="8">
        <v>1.1813</v>
      </c>
      <c r="L247" s="8">
        <v>1.1725</v>
      </c>
      <c r="M247" s="8">
        <v>1.164</v>
      </c>
      <c r="N247" s="8">
        <v>1.1563</v>
      </c>
      <c r="O247" s="8">
        <v>1.1488</v>
      </c>
      <c r="P247" s="8">
        <v>1.1416</v>
      </c>
      <c r="Q247" s="8">
        <v>1.1353</v>
      </c>
      <c r="R247" s="8">
        <v>1.1291</v>
      </c>
      <c r="S247" s="8">
        <v>1.1234</v>
      </c>
      <c r="T247" s="8">
        <v>1.1184</v>
      </c>
      <c r="U247" s="8">
        <v>1.1134</v>
      </c>
      <c r="V247" s="8">
        <v>1.1088</v>
      </c>
      <c r="W247" s="8">
        <v>1.1042</v>
      </c>
      <c r="X247" s="8">
        <v>1.0999</v>
      </c>
      <c r="Y247" s="8">
        <v>1.0956</v>
      </c>
      <c r="Z247" s="8">
        <v>1.0915</v>
      </c>
      <c r="AA247" s="8">
        <v>1.0876</v>
      </c>
      <c r="AB247" s="8">
        <v>1.0839</v>
      </c>
      <c r="AC247" s="8">
        <v>1.0801</v>
      </c>
      <c r="AD247" s="8">
        <v>1.0767</v>
      </c>
      <c r="AE247" s="8">
        <v>1.0734</v>
      </c>
      <c r="AF247" s="8">
        <v>1.0703</v>
      </c>
      <c r="AG247" s="8">
        <v>1.0673</v>
      </c>
      <c r="AH247" s="8">
        <v>1.0644</v>
      </c>
      <c r="AI247" s="8">
        <v>1.0615</v>
      </c>
      <c r="AJ247" s="8">
        <v>1.0588</v>
      </c>
      <c r="AK247" s="8">
        <v>1.0562</v>
      </c>
      <c r="AL247" s="8">
        <v>1.0537</v>
      </c>
      <c r="AM247" s="8">
        <v>1.0514</v>
      </c>
      <c r="AN247" s="8">
        <v>1.049</v>
      </c>
    </row>
    <row r="248" spans="1:40" ht="15">
      <c r="A248" s="3">
        <v>2100</v>
      </c>
      <c r="B248" s="11">
        <v>106</v>
      </c>
      <c r="C248" s="8">
        <v>1.268</v>
      </c>
      <c r="D248" s="8">
        <v>1.2561</v>
      </c>
      <c r="E248" s="8">
        <v>1.2443</v>
      </c>
      <c r="F248" s="8">
        <v>1.2328</v>
      </c>
      <c r="G248" s="8">
        <v>1.2217</v>
      </c>
      <c r="H248" s="8">
        <v>1.211</v>
      </c>
      <c r="I248" s="8">
        <v>1.2008</v>
      </c>
      <c r="J248" s="8">
        <v>1.1909</v>
      </c>
      <c r="K248" s="8">
        <v>1.1816</v>
      </c>
      <c r="L248" s="8">
        <v>1.1728</v>
      </c>
      <c r="M248" s="8">
        <v>1.1643</v>
      </c>
      <c r="N248" s="8">
        <v>1.1566</v>
      </c>
      <c r="O248" s="8">
        <v>1.1491</v>
      </c>
      <c r="P248" s="8">
        <v>1.1419</v>
      </c>
      <c r="Q248" s="8">
        <v>1.1355</v>
      </c>
      <c r="R248" s="8">
        <v>1.1294</v>
      </c>
      <c r="S248" s="8">
        <v>1.1237</v>
      </c>
      <c r="T248" s="8">
        <v>1.1186</v>
      </c>
      <c r="U248" s="8">
        <v>1.1137</v>
      </c>
      <c r="V248" s="8">
        <v>1.1091</v>
      </c>
      <c r="W248" s="8">
        <v>1.1045</v>
      </c>
      <c r="X248" s="8">
        <v>1.1002</v>
      </c>
      <c r="Y248" s="8">
        <v>1.0959</v>
      </c>
      <c r="Z248" s="8">
        <v>1.0917</v>
      </c>
      <c r="AA248" s="8">
        <v>1.0878</v>
      </c>
      <c r="AB248" s="8">
        <v>1.0841</v>
      </c>
      <c r="AC248" s="8">
        <v>1.0804</v>
      </c>
      <c r="AD248" s="8">
        <v>1.077</v>
      </c>
      <c r="AE248" s="8">
        <v>1.0736</v>
      </c>
      <c r="AF248" s="8">
        <v>1.0705</v>
      </c>
      <c r="AG248" s="8">
        <v>1.0674</v>
      </c>
      <c r="AH248" s="8">
        <v>1.0645</v>
      </c>
      <c r="AI248" s="8">
        <v>1.0617</v>
      </c>
      <c r="AJ248" s="8">
        <v>1.0589</v>
      </c>
      <c r="AK248" s="8">
        <v>1.0563</v>
      </c>
      <c r="AL248" s="8">
        <v>1.0538</v>
      </c>
      <c r="AM248" s="8">
        <v>1.0515</v>
      </c>
      <c r="AN248" s="8">
        <v>1.0491</v>
      </c>
    </row>
    <row r="249" spans="1:40" ht="15">
      <c r="A249" s="3">
        <v>2120</v>
      </c>
      <c r="B249" s="11">
        <v>107</v>
      </c>
      <c r="C249" s="8">
        <v>1.2674</v>
      </c>
      <c r="D249" s="8">
        <v>1.2556</v>
      </c>
      <c r="E249" s="8">
        <v>1.244</v>
      </c>
      <c r="F249" s="8">
        <v>1.2327</v>
      </c>
      <c r="G249" s="8">
        <v>1.2217</v>
      </c>
      <c r="H249" s="8">
        <v>1.2111</v>
      </c>
      <c r="I249" s="8">
        <v>1.2009</v>
      </c>
      <c r="J249" s="8">
        <v>1.1912</v>
      </c>
      <c r="K249" s="8">
        <v>1.1819</v>
      </c>
      <c r="L249" s="8">
        <v>1.173</v>
      </c>
      <c r="M249" s="8">
        <v>1.1646</v>
      </c>
      <c r="N249" s="8">
        <v>1.1569</v>
      </c>
      <c r="O249" s="8">
        <v>1.1494</v>
      </c>
      <c r="P249" s="8">
        <v>1.1422</v>
      </c>
      <c r="Q249" s="8">
        <v>1.1358</v>
      </c>
      <c r="R249" s="8">
        <v>1.1297</v>
      </c>
      <c r="S249" s="8">
        <v>1.124</v>
      </c>
      <c r="T249" s="8">
        <v>1.1189</v>
      </c>
      <c r="U249" s="8">
        <v>1.114</v>
      </c>
      <c r="V249" s="8">
        <v>1.1094</v>
      </c>
      <c r="W249" s="8">
        <v>1.1048</v>
      </c>
      <c r="X249" s="8">
        <v>1.1004</v>
      </c>
      <c r="Y249" s="8">
        <v>1.0961</v>
      </c>
      <c r="Z249" s="8">
        <v>1.0919</v>
      </c>
      <c r="AA249" s="8">
        <v>1.088</v>
      </c>
      <c r="AB249" s="8">
        <v>1.0843</v>
      </c>
      <c r="AC249" s="8">
        <v>1.0807</v>
      </c>
      <c r="AD249" s="8">
        <v>1.0772</v>
      </c>
      <c r="AE249" s="8">
        <v>1.0738</v>
      </c>
      <c r="AF249" s="8">
        <v>1.0707</v>
      </c>
      <c r="AG249" s="8">
        <v>1.0676</v>
      </c>
      <c r="AH249" s="8">
        <v>1.0647</v>
      </c>
      <c r="AI249" s="8">
        <v>1.0619</v>
      </c>
      <c r="AJ249" s="8">
        <v>1.059</v>
      </c>
      <c r="AK249" s="8">
        <v>1.0565</v>
      </c>
      <c r="AL249" s="8">
        <v>1.054</v>
      </c>
      <c r="AM249" s="8">
        <v>1.0516</v>
      </c>
      <c r="AN249" s="8">
        <v>1.0492</v>
      </c>
    </row>
    <row r="250" spans="1:40" ht="15">
      <c r="A250" s="3">
        <v>2140</v>
      </c>
      <c r="B250" s="11">
        <v>108</v>
      </c>
      <c r="C250" s="8">
        <v>1.2666</v>
      </c>
      <c r="D250" s="8">
        <v>1.2551</v>
      </c>
      <c r="E250" s="8">
        <v>1.2437</v>
      </c>
      <c r="F250" s="8">
        <v>1.2325</v>
      </c>
      <c r="G250" s="8">
        <v>1.2217</v>
      </c>
      <c r="H250" s="8">
        <v>1.2112</v>
      </c>
      <c r="I250" s="8">
        <v>1.201</v>
      </c>
      <c r="J250" s="8">
        <v>1.1914</v>
      </c>
      <c r="K250" s="8">
        <v>1.1821</v>
      </c>
      <c r="L250" s="8">
        <v>1.1733</v>
      </c>
      <c r="M250" s="8">
        <v>1.1649</v>
      </c>
      <c r="N250" s="8">
        <v>1.1572</v>
      </c>
      <c r="O250" s="8">
        <v>1.1497</v>
      </c>
      <c r="P250" s="8">
        <v>1.1425</v>
      </c>
      <c r="Q250" s="8">
        <v>1.1361</v>
      </c>
      <c r="R250" s="8">
        <v>1.13</v>
      </c>
      <c r="S250" s="8">
        <v>1.1243</v>
      </c>
      <c r="T250" s="8">
        <v>1.1192</v>
      </c>
      <c r="U250" s="8">
        <v>1.1143</v>
      </c>
      <c r="V250" s="8">
        <v>1.1096</v>
      </c>
      <c r="W250" s="8">
        <v>1.105</v>
      </c>
      <c r="X250" s="8">
        <v>1.1006</v>
      </c>
      <c r="Y250" s="8">
        <v>1.0963</v>
      </c>
      <c r="Z250" s="8">
        <v>1.0921</v>
      </c>
      <c r="AA250" s="8">
        <v>1.0882</v>
      </c>
      <c r="AB250" s="8">
        <v>1.0845</v>
      </c>
      <c r="AC250" s="8">
        <v>1.0809</v>
      </c>
      <c r="AD250" s="8">
        <v>1.0774</v>
      </c>
      <c r="AE250" s="8">
        <v>1.074</v>
      </c>
      <c r="AF250" s="8">
        <v>1.0709</v>
      </c>
      <c r="AG250" s="8">
        <v>1.0677</v>
      </c>
      <c r="AH250" s="8">
        <v>1.0648</v>
      </c>
      <c r="AI250" s="8">
        <v>1.062</v>
      </c>
      <c r="AJ250" s="8">
        <v>1.0591</v>
      </c>
      <c r="AK250" s="8">
        <v>1.0566</v>
      </c>
      <c r="AL250" s="8">
        <v>1.0541</v>
      </c>
      <c r="AM250" s="8">
        <v>1.0517</v>
      </c>
      <c r="AN250" s="8">
        <v>1.0493</v>
      </c>
    </row>
    <row r="251" spans="1:40" ht="15">
      <c r="A251" s="3">
        <v>2160</v>
      </c>
      <c r="B251" s="11">
        <v>109</v>
      </c>
      <c r="C251" s="8">
        <v>1.2658</v>
      </c>
      <c r="D251" s="8">
        <v>1.2545</v>
      </c>
      <c r="E251" s="8">
        <v>1.2433</v>
      </c>
      <c r="F251" s="8">
        <v>1.2322</v>
      </c>
      <c r="G251" s="8">
        <v>1.2216</v>
      </c>
      <c r="H251" s="8">
        <v>1.2112</v>
      </c>
      <c r="I251" s="8">
        <v>1.2011</v>
      </c>
      <c r="J251" s="8">
        <v>1.1915</v>
      </c>
      <c r="K251" s="8">
        <v>1.1823</v>
      </c>
      <c r="L251" s="8">
        <v>1.1735</v>
      </c>
      <c r="M251" s="8">
        <v>1.1651</v>
      </c>
      <c r="N251" s="8">
        <v>1.1574</v>
      </c>
      <c r="O251" s="8">
        <v>1.1499</v>
      </c>
      <c r="P251" s="8">
        <v>1.1427</v>
      </c>
      <c r="Q251" s="8">
        <v>1.1363</v>
      </c>
      <c r="R251" s="8">
        <v>1.1302</v>
      </c>
      <c r="S251" s="8">
        <v>1.1245</v>
      </c>
      <c r="T251" s="8">
        <v>1.1194</v>
      </c>
      <c r="U251" s="8">
        <v>1.1145</v>
      </c>
      <c r="V251" s="8">
        <v>1.1098</v>
      </c>
      <c r="W251" s="8">
        <v>1.1052</v>
      </c>
      <c r="X251" s="8">
        <v>1.1008</v>
      </c>
      <c r="Y251" s="8">
        <v>1.0965</v>
      </c>
      <c r="Z251" s="8">
        <v>1.0923</v>
      </c>
      <c r="AA251" s="8">
        <v>1.0884</v>
      </c>
      <c r="AB251" s="8">
        <v>1.0847</v>
      </c>
      <c r="AC251" s="8">
        <v>1.0811</v>
      </c>
      <c r="AD251" s="8">
        <v>1.0776</v>
      </c>
      <c r="AE251" s="8">
        <v>1.0742</v>
      </c>
      <c r="AF251" s="8">
        <v>1.0711</v>
      </c>
      <c r="AG251" s="8">
        <v>1.0679</v>
      </c>
      <c r="AH251" s="8">
        <v>1.065</v>
      </c>
      <c r="AI251" s="8">
        <v>1.0621</v>
      </c>
      <c r="AJ251" s="8">
        <v>1.0592</v>
      </c>
      <c r="AK251" s="8">
        <v>1.0567</v>
      </c>
      <c r="AL251" s="8">
        <v>1.0542</v>
      </c>
      <c r="AM251" s="8">
        <v>1.0518</v>
      </c>
      <c r="AN251" s="8">
        <v>1.0493</v>
      </c>
    </row>
    <row r="252" spans="1:40" ht="15">
      <c r="A252" s="3">
        <v>2180</v>
      </c>
      <c r="B252" s="11">
        <v>110</v>
      </c>
      <c r="C252" s="8">
        <v>1.265</v>
      </c>
      <c r="D252" s="8">
        <v>1.2538</v>
      </c>
      <c r="E252" s="8">
        <v>1.2428</v>
      </c>
      <c r="F252" s="8">
        <v>1.2319</v>
      </c>
      <c r="G252" s="8">
        <v>1.2214</v>
      </c>
      <c r="H252" s="8">
        <v>1.2111</v>
      </c>
      <c r="I252" s="8">
        <v>1.2011</v>
      </c>
      <c r="J252" s="8">
        <v>1.1916</v>
      </c>
      <c r="K252" s="8">
        <v>1.1824</v>
      </c>
      <c r="L252" s="8">
        <v>1.1736</v>
      </c>
      <c r="M252" s="8">
        <v>1.1653</v>
      </c>
      <c r="N252" s="8">
        <v>1.1576</v>
      </c>
      <c r="O252" s="8">
        <v>1.1501</v>
      </c>
      <c r="P252" s="8">
        <v>1.1429</v>
      </c>
      <c r="Q252" s="8">
        <v>1.1365</v>
      </c>
      <c r="R252" s="8">
        <v>1.1304</v>
      </c>
      <c r="S252" s="8">
        <v>1.1248</v>
      </c>
      <c r="T252" s="8">
        <v>1.1196</v>
      </c>
      <c r="U252" s="8">
        <v>1.1147</v>
      </c>
      <c r="V252" s="8">
        <v>1.11</v>
      </c>
      <c r="W252" s="8">
        <v>1.1054</v>
      </c>
      <c r="X252" s="8">
        <v>1.101</v>
      </c>
      <c r="Y252" s="8">
        <v>1.0967</v>
      </c>
      <c r="Z252" s="8">
        <v>1.0925</v>
      </c>
      <c r="AA252" s="8">
        <v>1.0886</v>
      </c>
      <c r="AB252" s="8">
        <v>1.0849</v>
      </c>
      <c r="AC252" s="8">
        <v>1.0813</v>
      </c>
      <c r="AD252" s="8">
        <v>1.0778</v>
      </c>
      <c r="AE252" s="8">
        <v>1.0744</v>
      </c>
      <c r="AF252" s="8">
        <v>1.0712</v>
      </c>
      <c r="AG252" s="8">
        <v>1.068</v>
      </c>
      <c r="AH252" s="8">
        <v>1.0651</v>
      </c>
      <c r="AI252" s="8">
        <v>1.0622</v>
      </c>
      <c r="AJ252" s="8">
        <v>1.0593</v>
      </c>
      <c r="AK252" s="8">
        <v>1.0568</v>
      </c>
      <c r="AL252" s="8">
        <v>1.0543</v>
      </c>
      <c r="AM252" s="8">
        <v>1.0519</v>
      </c>
      <c r="AN252" s="8">
        <v>1.0494</v>
      </c>
    </row>
    <row r="253" spans="1:40" ht="15">
      <c r="A253" s="3">
        <v>2200</v>
      </c>
      <c r="B253" s="11">
        <v>111</v>
      </c>
      <c r="C253" s="8">
        <v>1.264</v>
      </c>
      <c r="D253" s="8">
        <v>1.2531</v>
      </c>
      <c r="E253" s="8">
        <v>1.2423</v>
      </c>
      <c r="F253" s="8">
        <v>1.2315</v>
      </c>
      <c r="G253" s="8">
        <v>1.2212</v>
      </c>
      <c r="H253" s="8">
        <v>1.211</v>
      </c>
      <c r="I253" s="8">
        <v>1.2011</v>
      </c>
      <c r="J253" s="8">
        <v>1.1916</v>
      </c>
      <c r="K253" s="8">
        <v>1.1825</v>
      </c>
      <c r="L253" s="8">
        <v>1.1737</v>
      </c>
      <c r="M253" s="8">
        <v>1.1654</v>
      </c>
      <c r="N253" s="8">
        <v>1.1577</v>
      </c>
      <c r="O253" s="8">
        <v>1.1503</v>
      </c>
      <c r="P253" s="8">
        <v>1.1431</v>
      </c>
      <c r="Q253" s="8">
        <v>1.1367</v>
      </c>
      <c r="R253" s="8">
        <v>1.1306</v>
      </c>
      <c r="S253" s="8">
        <v>1.125</v>
      </c>
      <c r="T253" s="8">
        <v>1.1198</v>
      </c>
      <c r="U253" s="8">
        <v>1.1149</v>
      </c>
      <c r="V253" s="8">
        <v>1.1102</v>
      </c>
      <c r="W253" s="8">
        <v>1.1056</v>
      </c>
      <c r="X253" s="8">
        <v>1.1012</v>
      </c>
      <c r="Y253" s="8">
        <v>1.0969</v>
      </c>
      <c r="Z253" s="8">
        <v>1.0927</v>
      </c>
      <c r="AA253" s="8">
        <v>1.0888</v>
      </c>
      <c r="AB253" s="8">
        <v>1.0851</v>
      </c>
      <c r="AC253" s="8">
        <v>1.0814</v>
      </c>
      <c r="AD253" s="8">
        <v>1.078</v>
      </c>
      <c r="AE253" s="8">
        <v>1.0746</v>
      </c>
      <c r="AF253" s="8">
        <v>1.0713</v>
      </c>
      <c r="AG253" s="8">
        <v>1.0681</v>
      </c>
      <c r="AH253" s="8">
        <v>1.0652</v>
      </c>
      <c r="AI253" s="8">
        <v>1.0623</v>
      </c>
      <c r="AJ253" s="8">
        <v>1.0594</v>
      </c>
      <c r="AK253" s="8">
        <v>1.0569</v>
      </c>
      <c r="AL253" s="8">
        <v>1.0544</v>
      </c>
      <c r="AM253" s="8">
        <v>1.052</v>
      </c>
      <c r="AN253" s="8">
        <v>1.0495</v>
      </c>
    </row>
    <row r="254" spans="1:40" ht="15">
      <c r="A254" s="3">
        <v>2220</v>
      </c>
      <c r="B254" s="11">
        <v>112</v>
      </c>
      <c r="C254" s="8">
        <v>1.2631</v>
      </c>
      <c r="D254" s="8">
        <v>1.2523</v>
      </c>
      <c r="E254" s="8">
        <v>1.2417</v>
      </c>
      <c r="F254" s="8">
        <v>1.2311</v>
      </c>
      <c r="G254" s="8">
        <v>1.2209</v>
      </c>
      <c r="H254" s="8">
        <v>1.2108</v>
      </c>
      <c r="I254" s="8">
        <v>1.201</v>
      </c>
      <c r="J254" s="8">
        <v>1.1916</v>
      </c>
      <c r="K254" s="8">
        <v>1.1825</v>
      </c>
      <c r="L254" s="8">
        <v>1.1738</v>
      </c>
      <c r="M254" s="8">
        <v>1.1655</v>
      </c>
      <c r="N254" s="8">
        <v>1.1578</v>
      </c>
      <c r="O254" s="8">
        <v>1.1504</v>
      </c>
      <c r="P254" s="8">
        <v>1.1432</v>
      </c>
      <c r="Q254" s="8">
        <v>1.1368</v>
      </c>
      <c r="R254" s="8">
        <v>1.1308</v>
      </c>
      <c r="S254" s="8">
        <v>1.1252</v>
      </c>
      <c r="T254" s="8">
        <v>1.12</v>
      </c>
      <c r="U254" s="8">
        <v>1.1151</v>
      </c>
      <c r="V254" s="8">
        <v>1.1104</v>
      </c>
      <c r="W254" s="8">
        <v>1.1058</v>
      </c>
      <c r="X254" s="8">
        <v>1.1014</v>
      </c>
      <c r="Y254" s="8">
        <v>1.0971</v>
      </c>
      <c r="Z254" s="8">
        <v>1.0928</v>
      </c>
      <c r="AA254" s="8">
        <v>1.089</v>
      </c>
      <c r="AB254" s="8">
        <v>1.0853</v>
      </c>
      <c r="AC254" s="8">
        <v>1.0816</v>
      </c>
      <c r="AD254" s="8">
        <v>1.0781</v>
      </c>
      <c r="AE254" s="8">
        <v>1.0747</v>
      </c>
      <c r="AF254" s="8">
        <v>1.0714</v>
      </c>
      <c r="AG254" s="8">
        <v>1.0682</v>
      </c>
      <c r="AH254" s="8">
        <v>1.0653</v>
      </c>
      <c r="AI254" s="8">
        <v>1.0624</v>
      </c>
      <c r="AJ254" s="8">
        <v>1.0595</v>
      </c>
      <c r="AK254" s="8">
        <v>1.0569</v>
      </c>
      <c r="AL254" s="8">
        <v>1.0544</v>
      </c>
      <c r="AM254" s="8">
        <v>1.0521</v>
      </c>
      <c r="AN254" s="8">
        <v>1.0495</v>
      </c>
    </row>
    <row r="255" spans="1:40" ht="15">
      <c r="A255" s="3">
        <v>2240</v>
      </c>
      <c r="B255" s="11">
        <v>113</v>
      </c>
      <c r="C255" s="8">
        <v>1.2621</v>
      </c>
      <c r="D255" s="8">
        <v>1.2514</v>
      </c>
      <c r="E255" s="8">
        <v>1.241</v>
      </c>
      <c r="F255" s="8">
        <v>1.2307</v>
      </c>
      <c r="G255" s="8">
        <v>1.2206</v>
      </c>
      <c r="H255" s="8">
        <v>1.2106</v>
      </c>
      <c r="I255" s="8">
        <v>1.2009</v>
      </c>
      <c r="J255" s="8">
        <v>1.1916</v>
      </c>
      <c r="K255" s="8">
        <v>1.1825</v>
      </c>
      <c r="L255" s="8">
        <v>1.1738</v>
      </c>
      <c r="M255" s="8">
        <v>1.1655</v>
      </c>
      <c r="N255" s="8">
        <v>1.1579</v>
      </c>
      <c r="O255" s="8">
        <v>1.1505</v>
      </c>
      <c r="P255" s="8">
        <v>1.1433</v>
      </c>
      <c r="Q255" s="8">
        <v>1.1369</v>
      </c>
      <c r="R255" s="8">
        <v>1.131</v>
      </c>
      <c r="S255" s="8">
        <v>1.1254</v>
      </c>
      <c r="T255" s="8">
        <v>1.1201</v>
      </c>
      <c r="U255" s="8">
        <v>1.1152</v>
      </c>
      <c r="V255" s="8">
        <v>1.1105</v>
      </c>
      <c r="W255" s="8">
        <v>1.1059</v>
      </c>
      <c r="X255" s="8">
        <v>1.1015</v>
      </c>
      <c r="Y255" s="8">
        <v>1.0972</v>
      </c>
      <c r="Z255" s="8">
        <v>1.093</v>
      </c>
      <c r="AA255" s="8">
        <v>1.0891</v>
      </c>
      <c r="AB255" s="8">
        <v>1.0854</v>
      </c>
      <c r="AC255" s="8">
        <v>1.0817</v>
      </c>
      <c r="AD255" s="8">
        <v>1.0782</v>
      </c>
      <c r="AE255" s="8">
        <v>1.0748</v>
      </c>
      <c r="AF255" s="8">
        <v>1.0715</v>
      </c>
      <c r="AG255" s="8">
        <v>1.0683</v>
      </c>
      <c r="AH255" s="8">
        <v>1.0654</v>
      </c>
      <c r="AI255" s="8">
        <v>1.0625</v>
      </c>
      <c r="AJ255" s="8">
        <v>1.0596</v>
      </c>
      <c r="AK255" s="8">
        <v>1.057</v>
      </c>
      <c r="AL255" s="8">
        <v>1.0545</v>
      </c>
      <c r="AM255" s="8">
        <v>1.0521</v>
      </c>
      <c r="AN255" s="8">
        <v>1.0495</v>
      </c>
    </row>
    <row r="256" spans="1:40" ht="15">
      <c r="A256" s="3">
        <v>2260</v>
      </c>
      <c r="B256" s="11">
        <v>114</v>
      </c>
      <c r="C256" s="8">
        <v>1.261</v>
      </c>
      <c r="D256" s="8">
        <v>1.2505</v>
      </c>
      <c r="E256" s="8">
        <v>1.2402</v>
      </c>
      <c r="F256" s="8">
        <v>1.2302</v>
      </c>
      <c r="G256" s="8">
        <v>1.2202</v>
      </c>
      <c r="H256" s="8">
        <v>1.2103</v>
      </c>
      <c r="I256" s="8">
        <v>1.2007</v>
      </c>
      <c r="J256" s="8">
        <v>1.1915</v>
      </c>
      <c r="K256" s="8">
        <v>1.1825</v>
      </c>
      <c r="L256" s="8">
        <v>1.1738</v>
      </c>
      <c r="M256" s="8">
        <v>1.1656</v>
      </c>
      <c r="N256" s="8">
        <v>1.1579</v>
      </c>
      <c r="O256" s="8">
        <v>1.1505</v>
      </c>
      <c r="P256" s="8">
        <v>1.1434</v>
      </c>
      <c r="Q256" s="8">
        <v>1.137</v>
      </c>
      <c r="R256" s="8">
        <v>1.1311</v>
      </c>
      <c r="S256" s="8">
        <v>1.1256</v>
      </c>
      <c r="T256" s="8">
        <v>1.1203</v>
      </c>
      <c r="U256" s="8">
        <v>1.1153</v>
      </c>
      <c r="V256" s="8">
        <v>1.1107</v>
      </c>
      <c r="W256" s="8">
        <v>1.106</v>
      </c>
      <c r="X256" s="8">
        <v>1.1016</v>
      </c>
      <c r="Y256" s="8">
        <v>1.0973</v>
      </c>
      <c r="Z256" s="8">
        <v>1.0931</v>
      </c>
      <c r="AA256" s="8">
        <v>1.0892</v>
      </c>
      <c r="AB256" s="8">
        <v>1.0855</v>
      </c>
      <c r="AC256" s="8">
        <v>1.0818</v>
      </c>
      <c r="AD256" s="8">
        <v>1.0783</v>
      </c>
      <c r="AE256" s="8">
        <v>1.0749</v>
      </c>
      <c r="AF256" s="8">
        <v>1.0716</v>
      </c>
      <c r="AG256" s="8">
        <v>1.0684</v>
      </c>
      <c r="AH256" s="8">
        <v>1.0654</v>
      </c>
      <c r="AI256" s="8">
        <v>1.0625</v>
      </c>
      <c r="AJ256" s="8">
        <v>1.0596</v>
      </c>
      <c r="AK256" s="8">
        <v>1.057</v>
      </c>
      <c r="AL256" s="8">
        <v>1.0545</v>
      </c>
      <c r="AM256" s="8">
        <v>1.0521</v>
      </c>
      <c r="AN256" s="8">
        <v>1.0496</v>
      </c>
    </row>
    <row r="257" spans="1:40" ht="15">
      <c r="A257" s="3">
        <v>2280</v>
      </c>
      <c r="B257" s="11">
        <v>115</v>
      </c>
      <c r="C257" s="8">
        <v>1.26</v>
      </c>
      <c r="D257" s="8">
        <v>1.2495</v>
      </c>
      <c r="E257" s="8">
        <v>1.2394</v>
      </c>
      <c r="F257" s="8">
        <v>1.2296</v>
      </c>
      <c r="G257" s="8">
        <v>1.2197</v>
      </c>
      <c r="H257" s="8">
        <v>1.21</v>
      </c>
      <c r="I257" s="8">
        <v>1.2004</v>
      </c>
      <c r="J257" s="8">
        <v>1.1913</v>
      </c>
      <c r="K257" s="8">
        <v>1.1824</v>
      </c>
      <c r="L257" s="8">
        <v>1.1738</v>
      </c>
      <c r="M257" s="8">
        <v>1.1656</v>
      </c>
      <c r="N257" s="8">
        <v>1.1579</v>
      </c>
      <c r="O257" s="8">
        <v>1.1505</v>
      </c>
      <c r="P257" s="8">
        <v>1.1434</v>
      </c>
      <c r="Q257" s="8">
        <v>1.1371</v>
      </c>
      <c r="R257" s="8">
        <v>1.1312</v>
      </c>
      <c r="S257" s="8">
        <v>1.1257</v>
      </c>
      <c r="T257" s="8">
        <v>1.1204</v>
      </c>
      <c r="U257" s="8">
        <v>1.1154</v>
      </c>
      <c r="V257" s="8">
        <v>1.1108</v>
      </c>
      <c r="W257" s="8">
        <v>1.1061</v>
      </c>
      <c r="X257" s="8">
        <v>1.1017</v>
      </c>
      <c r="Y257" s="8">
        <v>1.0974</v>
      </c>
      <c r="Z257" s="8">
        <v>1.0932</v>
      </c>
      <c r="AA257" s="8">
        <v>1.0893</v>
      </c>
      <c r="AB257" s="8">
        <v>1.0856</v>
      </c>
      <c r="AC257" s="8">
        <v>1.0819</v>
      </c>
      <c r="AD257" s="8">
        <v>1.0784</v>
      </c>
      <c r="AE257" s="8">
        <v>1.075</v>
      </c>
      <c r="AF257" s="8">
        <v>1.0717</v>
      </c>
      <c r="AG257" s="8">
        <v>1.0685</v>
      </c>
      <c r="AH257" s="8">
        <v>1.06550000000001</v>
      </c>
      <c r="AI257" s="8">
        <v>1.0626</v>
      </c>
      <c r="AJ257" s="8">
        <v>1.0597</v>
      </c>
      <c r="AK257" s="8">
        <v>1.0571</v>
      </c>
      <c r="AL257" s="8">
        <v>1.0546</v>
      </c>
      <c r="AM257" s="8">
        <v>1.0521</v>
      </c>
      <c r="AN257" s="8">
        <v>1.0496</v>
      </c>
    </row>
    <row r="258" spans="1:40" ht="15">
      <c r="A258" s="3">
        <v>2300</v>
      </c>
      <c r="B258" s="11">
        <v>116</v>
      </c>
      <c r="C258" s="8">
        <v>1.2588</v>
      </c>
      <c r="D258" s="8">
        <v>1.2485</v>
      </c>
      <c r="E258" s="8">
        <v>1.2386</v>
      </c>
      <c r="F258" s="8">
        <v>1.2289</v>
      </c>
      <c r="G258" s="8">
        <v>1.2192</v>
      </c>
      <c r="H258" s="8">
        <v>1.2096</v>
      </c>
      <c r="I258" s="8">
        <v>1.2001</v>
      </c>
      <c r="J258" s="8">
        <v>1.1911</v>
      </c>
      <c r="K258" s="8">
        <v>1.1823</v>
      </c>
      <c r="L258" s="8">
        <v>1.1737</v>
      </c>
      <c r="M258" s="8">
        <v>1.1656</v>
      </c>
      <c r="N258" s="8">
        <v>1.1579</v>
      </c>
      <c r="O258" s="8">
        <v>1.1505</v>
      </c>
      <c r="P258" s="8">
        <v>1.1434</v>
      </c>
      <c r="Q258" s="8">
        <v>1.1371</v>
      </c>
      <c r="R258" s="8">
        <v>1.1312</v>
      </c>
      <c r="S258" s="8">
        <v>1.1258</v>
      </c>
      <c r="T258" s="8">
        <v>1.1205</v>
      </c>
      <c r="U258" s="8">
        <v>1.1155</v>
      </c>
      <c r="V258" s="8">
        <v>1.1109</v>
      </c>
      <c r="W258" s="8">
        <v>1.1062</v>
      </c>
      <c r="X258" s="8">
        <v>1.1018</v>
      </c>
      <c r="Y258" s="8">
        <v>1.0975</v>
      </c>
      <c r="Z258" s="8">
        <v>1.0933</v>
      </c>
      <c r="AA258" s="8">
        <v>1.0894</v>
      </c>
      <c r="AB258" s="8">
        <v>1.0856</v>
      </c>
      <c r="AC258" s="8">
        <v>1.0819</v>
      </c>
      <c r="AD258" s="8">
        <v>1.0784</v>
      </c>
      <c r="AE258" s="8">
        <v>1.075</v>
      </c>
      <c r="AF258" s="8">
        <v>1.0718</v>
      </c>
      <c r="AG258" s="8">
        <v>1.0685</v>
      </c>
      <c r="AH258" s="8">
        <v>1.06550000000001</v>
      </c>
      <c r="AI258" s="8">
        <v>1.0626</v>
      </c>
      <c r="AJ258" s="8">
        <v>1.0597</v>
      </c>
      <c r="AK258" s="8">
        <v>1.0571</v>
      </c>
      <c r="AL258" s="8">
        <v>1.0546</v>
      </c>
      <c r="AM258" s="8">
        <v>1.0521</v>
      </c>
      <c r="AN258" s="8">
        <v>1.0496</v>
      </c>
    </row>
    <row r="259" spans="1:40" ht="15">
      <c r="A259" s="3">
        <v>2320</v>
      </c>
      <c r="B259" s="11">
        <v>117</v>
      </c>
      <c r="C259" s="8">
        <v>1.2576</v>
      </c>
      <c r="D259" s="8">
        <v>1.2475</v>
      </c>
      <c r="E259" s="8">
        <v>1.2378</v>
      </c>
      <c r="F259" s="8">
        <v>1.2282</v>
      </c>
      <c r="G259" s="8">
        <v>1.2186</v>
      </c>
      <c r="H259" s="8">
        <v>1.2092</v>
      </c>
      <c r="I259" s="8">
        <v>1.1998</v>
      </c>
      <c r="J259" s="8">
        <v>1.1909</v>
      </c>
      <c r="K259" s="8">
        <v>1.1821</v>
      </c>
      <c r="L259" s="8">
        <v>1.1736</v>
      </c>
      <c r="M259" s="8">
        <v>1.1655</v>
      </c>
      <c r="N259" s="8">
        <v>1.1579</v>
      </c>
      <c r="O259" s="8">
        <v>1.1504</v>
      </c>
      <c r="P259" s="8">
        <v>1.1434</v>
      </c>
      <c r="Q259" s="8">
        <v>1.1371</v>
      </c>
      <c r="R259" s="8">
        <v>1.1312</v>
      </c>
      <c r="S259" s="8">
        <v>1.1258</v>
      </c>
      <c r="T259" s="8">
        <v>1.1205</v>
      </c>
      <c r="U259" s="8">
        <v>1.1156</v>
      </c>
      <c r="V259" s="8">
        <v>1.111</v>
      </c>
      <c r="W259" s="8">
        <v>1.1063</v>
      </c>
      <c r="X259" s="8">
        <v>1.1019</v>
      </c>
      <c r="Y259" s="8">
        <v>1.0976</v>
      </c>
      <c r="Z259" s="8">
        <v>1.0934</v>
      </c>
      <c r="AA259" s="8">
        <v>1.0895</v>
      </c>
      <c r="AB259" s="8">
        <v>1.0857</v>
      </c>
      <c r="AC259" s="8">
        <v>1.082</v>
      </c>
      <c r="AD259" s="8">
        <v>1.0785</v>
      </c>
      <c r="AE259" s="8">
        <v>1.0751</v>
      </c>
      <c r="AF259" s="8">
        <v>1.0719</v>
      </c>
      <c r="AG259" s="8">
        <v>1.0686</v>
      </c>
      <c r="AH259" s="8">
        <v>1.06550000000001</v>
      </c>
      <c r="AI259" s="8">
        <v>1.0626</v>
      </c>
      <c r="AJ259" s="8">
        <v>1.0597</v>
      </c>
      <c r="AK259" s="8">
        <v>1.0571</v>
      </c>
      <c r="AL259" s="8">
        <v>1.0546</v>
      </c>
      <c r="AM259" s="8">
        <v>1.0522</v>
      </c>
      <c r="AN259" s="8">
        <v>1.0496</v>
      </c>
    </row>
    <row r="260" spans="1:40" ht="15">
      <c r="A260" s="3">
        <v>2340</v>
      </c>
      <c r="B260" s="11">
        <v>118</v>
      </c>
      <c r="C260" s="8">
        <v>1.2563</v>
      </c>
      <c r="D260" s="8">
        <v>1.2465</v>
      </c>
      <c r="E260" s="8">
        <v>1.2369</v>
      </c>
      <c r="F260" s="8">
        <v>1.2275</v>
      </c>
      <c r="G260" s="8">
        <v>1.218</v>
      </c>
      <c r="H260" s="8">
        <v>1.2087</v>
      </c>
      <c r="I260" s="8">
        <v>1.1995</v>
      </c>
      <c r="J260" s="8">
        <v>1.1906</v>
      </c>
      <c r="K260" s="8">
        <v>1.1819</v>
      </c>
      <c r="L260" s="8">
        <v>1.1734</v>
      </c>
      <c r="M260" s="8">
        <v>1.1654</v>
      </c>
      <c r="N260" s="8">
        <v>1.1578</v>
      </c>
      <c r="O260" s="8">
        <v>1.1503</v>
      </c>
      <c r="P260" s="8">
        <v>1.1433</v>
      </c>
      <c r="Q260" s="8">
        <v>1.1371</v>
      </c>
      <c r="R260" s="8">
        <v>1.1312</v>
      </c>
      <c r="S260" s="8">
        <v>1.1258</v>
      </c>
      <c r="T260" s="8">
        <v>1.1205</v>
      </c>
      <c r="U260" s="8">
        <v>1.1156</v>
      </c>
      <c r="V260" s="8">
        <v>1.111</v>
      </c>
      <c r="W260" s="8">
        <v>1.1063</v>
      </c>
      <c r="X260" s="8">
        <v>1.102</v>
      </c>
      <c r="Y260" s="8">
        <v>1.0977</v>
      </c>
      <c r="Z260" s="8">
        <v>1.0935</v>
      </c>
      <c r="AA260" s="8">
        <v>1.0896</v>
      </c>
      <c r="AB260" s="8">
        <v>1.0857</v>
      </c>
      <c r="AC260" s="8">
        <v>1.0821</v>
      </c>
      <c r="AD260" s="8">
        <v>1.0785</v>
      </c>
      <c r="AE260" s="8">
        <v>1.0752</v>
      </c>
      <c r="AF260" s="8">
        <v>1.0719</v>
      </c>
      <c r="AG260" s="8">
        <v>1.0687</v>
      </c>
      <c r="AH260" s="8">
        <v>1.0656</v>
      </c>
      <c r="AI260" s="8">
        <v>1.0627</v>
      </c>
      <c r="AJ260" s="8">
        <v>1.0598</v>
      </c>
      <c r="AK260" s="8">
        <v>1.0572</v>
      </c>
      <c r="AL260" s="8">
        <v>1.0547</v>
      </c>
      <c r="AM260" s="8">
        <v>1.0522</v>
      </c>
      <c r="AN260" s="8">
        <v>1.0497</v>
      </c>
    </row>
    <row r="261" spans="1:40" ht="15">
      <c r="A261" s="3">
        <v>2360</v>
      </c>
      <c r="B261" s="11">
        <v>119</v>
      </c>
      <c r="C261" s="8">
        <v>1.2549</v>
      </c>
      <c r="D261" s="8">
        <v>1.2454</v>
      </c>
      <c r="E261" s="8">
        <v>1.236</v>
      </c>
      <c r="F261" s="8">
        <v>1.2267</v>
      </c>
      <c r="G261" s="8">
        <v>1.2173</v>
      </c>
      <c r="H261" s="8">
        <v>1.2081</v>
      </c>
      <c r="I261" s="8">
        <v>1.1991</v>
      </c>
      <c r="J261" s="8">
        <v>1.1903</v>
      </c>
      <c r="K261" s="8">
        <v>1.1816</v>
      </c>
      <c r="L261" s="8">
        <v>1.1732</v>
      </c>
      <c r="M261" s="8">
        <v>1.1652</v>
      </c>
      <c r="N261" s="8">
        <v>1.1576</v>
      </c>
      <c r="O261" s="8">
        <v>1.1502</v>
      </c>
      <c r="P261" s="8">
        <v>1.1432</v>
      </c>
      <c r="Q261" s="8">
        <v>1.137</v>
      </c>
      <c r="R261" s="8">
        <v>1.1312</v>
      </c>
      <c r="S261" s="8">
        <v>1.1258</v>
      </c>
      <c r="T261" s="8">
        <v>1.1205</v>
      </c>
      <c r="U261" s="8">
        <v>1.1156</v>
      </c>
      <c r="V261" s="8">
        <v>1.111</v>
      </c>
      <c r="W261" s="8">
        <v>1.1063</v>
      </c>
      <c r="X261" s="8">
        <v>1.102</v>
      </c>
      <c r="Y261" s="8">
        <v>1.0978</v>
      </c>
      <c r="Z261" s="8">
        <v>1.0936</v>
      </c>
      <c r="AA261" s="8">
        <v>1.0897</v>
      </c>
      <c r="AB261" s="8">
        <v>1.0858</v>
      </c>
      <c r="AC261" s="8">
        <v>1.0821</v>
      </c>
      <c r="AD261" s="8">
        <v>1.0786</v>
      </c>
      <c r="AE261" s="8">
        <v>1.0752</v>
      </c>
      <c r="AF261" s="8">
        <v>1.0719</v>
      </c>
      <c r="AG261" s="8">
        <v>1.0687</v>
      </c>
      <c r="AH261" s="8">
        <v>1.0656</v>
      </c>
      <c r="AI261" s="8">
        <v>1.0627</v>
      </c>
      <c r="AJ261" s="8">
        <v>1.0598</v>
      </c>
      <c r="AK261" s="8">
        <v>1.0572</v>
      </c>
      <c r="AL261" s="8">
        <v>1.0547</v>
      </c>
      <c r="AM261" s="8">
        <v>1.0522</v>
      </c>
      <c r="AN261" s="8">
        <v>1.0497</v>
      </c>
    </row>
    <row r="262" spans="1:40" ht="15">
      <c r="A262" s="3">
        <v>2380</v>
      </c>
      <c r="B262" s="11">
        <v>120</v>
      </c>
      <c r="C262" s="8">
        <v>1.2535</v>
      </c>
      <c r="D262" s="8">
        <v>1.2442</v>
      </c>
      <c r="E262" s="8">
        <v>1.235</v>
      </c>
      <c r="F262" s="8">
        <v>1.2258</v>
      </c>
      <c r="G262" s="8">
        <v>1.2166</v>
      </c>
      <c r="H262" s="8">
        <v>1.2076</v>
      </c>
      <c r="I262" s="8">
        <v>1.1987</v>
      </c>
      <c r="J262" s="8">
        <v>1.1899</v>
      </c>
      <c r="K262" s="8">
        <v>1.1813</v>
      </c>
      <c r="L262" s="8">
        <v>1.173</v>
      </c>
      <c r="M262" s="8">
        <v>1.165</v>
      </c>
      <c r="N262" s="8">
        <v>1.1574</v>
      </c>
      <c r="O262" s="8">
        <v>1.1501</v>
      </c>
      <c r="P262" s="8">
        <v>1.1431</v>
      </c>
      <c r="Q262" s="8">
        <v>1.1369</v>
      </c>
      <c r="R262" s="8">
        <v>1.1312</v>
      </c>
      <c r="S262" s="8">
        <v>1.1257</v>
      </c>
      <c r="T262" s="8">
        <v>1.1205</v>
      </c>
      <c r="U262" s="8">
        <v>1.1156</v>
      </c>
      <c r="V262" s="8">
        <v>1.111</v>
      </c>
      <c r="W262" s="8">
        <v>1.1063</v>
      </c>
      <c r="X262" s="8">
        <v>1.102</v>
      </c>
      <c r="Y262" s="8">
        <v>1.0978</v>
      </c>
      <c r="Z262" s="8">
        <v>1.0937</v>
      </c>
      <c r="AA262" s="8">
        <v>1.0897</v>
      </c>
      <c r="AB262" s="8">
        <v>1.0858</v>
      </c>
      <c r="AC262" s="8">
        <v>1.0821</v>
      </c>
      <c r="AD262" s="8">
        <v>1.0786</v>
      </c>
      <c r="AE262" s="8">
        <v>1.0752</v>
      </c>
      <c r="AF262" s="8">
        <v>1.0719</v>
      </c>
      <c r="AG262" s="8">
        <v>1.0687</v>
      </c>
      <c r="AH262" s="8">
        <v>1.0656</v>
      </c>
      <c r="AI262" s="8">
        <v>1.0627</v>
      </c>
      <c r="AJ262" s="8">
        <v>1.0598</v>
      </c>
      <c r="AK262" s="8">
        <v>1.0572</v>
      </c>
      <c r="AL262" s="8">
        <v>1.0547</v>
      </c>
      <c r="AM262" s="8">
        <v>1.0522</v>
      </c>
      <c r="AN262" s="8">
        <v>1.0497</v>
      </c>
    </row>
    <row r="263" spans="1:40" ht="15">
      <c r="A263" s="3">
        <v>2400</v>
      </c>
      <c r="B263" s="11">
        <v>121</v>
      </c>
      <c r="C263" s="8">
        <v>1.2521</v>
      </c>
      <c r="D263" s="8">
        <v>1.243</v>
      </c>
      <c r="E263" s="8">
        <v>1.2339</v>
      </c>
      <c r="F263" s="8">
        <v>1.2249</v>
      </c>
      <c r="G263" s="8">
        <v>1.2158</v>
      </c>
      <c r="H263" s="8">
        <v>1.207</v>
      </c>
      <c r="I263" s="8">
        <v>1.1983</v>
      </c>
      <c r="J263" s="8">
        <v>1.1895</v>
      </c>
      <c r="K263" s="8">
        <v>1.181</v>
      </c>
      <c r="L263" s="8">
        <v>1.1727</v>
      </c>
      <c r="M263" s="8">
        <v>1.1648</v>
      </c>
      <c r="N263" s="8">
        <v>1.1572</v>
      </c>
      <c r="O263" s="8">
        <v>1.1499</v>
      </c>
      <c r="P263" s="8">
        <v>1.1429</v>
      </c>
      <c r="Q263" s="8">
        <v>1.1368</v>
      </c>
      <c r="R263" s="8">
        <v>1.1311</v>
      </c>
      <c r="S263" s="8">
        <v>1.1256</v>
      </c>
      <c r="T263" s="8">
        <v>1.1205</v>
      </c>
      <c r="U263" s="8">
        <v>1.1156</v>
      </c>
      <c r="V263" s="8">
        <v>1.111</v>
      </c>
      <c r="W263" s="8">
        <v>1.1063</v>
      </c>
      <c r="X263" s="8">
        <v>1.102</v>
      </c>
      <c r="Y263" s="8">
        <v>1.0978</v>
      </c>
      <c r="Z263" s="8">
        <v>1.0937</v>
      </c>
      <c r="AA263" s="8">
        <v>1.0897</v>
      </c>
      <c r="AB263" s="8">
        <v>1.0859</v>
      </c>
      <c r="AC263" s="8">
        <v>1.0822</v>
      </c>
      <c r="AD263" s="8">
        <v>1.0787</v>
      </c>
      <c r="AE263" s="8">
        <v>1.0752</v>
      </c>
      <c r="AF263" s="8">
        <v>1.0719</v>
      </c>
      <c r="AG263" s="8">
        <v>1.0687</v>
      </c>
      <c r="AH263" s="8">
        <v>1.0657</v>
      </c>
      <c r="AI263" s="8">
        <v>1.0628</v>
      </c>
      <c r="AJ263" s="8">
        <v>1.0599</v>
      </c>
      <c r="AK263" s="8">
        <v>1.0572</v>
      </c>
      <c r="AL263" s="8">
        <v>1.0546</v>
      </c>
      <c r="AM263" s="8">
        <v>1.0521</v>
      </c>
      <c r="AN263" s="8">
        <v>1.0496</v>
      </c>
    </row>
    <row r="264" spans="1:40" ht="15">
      <c r="A264" s="3">
        <v>2420</v>
      </c>
      <c r="B264" s="11">
        <v>122</v>
      </c>
      <c r="C264" s="8">
        <v>1.2507</v>
      </c>
      <c r="D264" s="8">
        <v>1.2418</v>
      </c>
      <c r="E264" s="8">
        <v>1.2329</v>
      </c>
      <c r="F264" s="8">
        <v>1.224</v>
      </c>
      <c r="G264" s="8">
        <v>1.215</v>
      </c>
      <c r="H264" s="8">
        <v>1.2063</v>
      </c>
      <c r="I264" s="8">
        <v>1.1977</v>
      </c>
      <c r="J264" s="8">
        <v>1.1891</v>
      </c>
      <c r="K264" s="8">
        <v>1.1806</v>
      </c>
      <c r="L264" s="8">
        <v>1.1724</v>
      </c>
      <c r="M264" s="8">
        <v>1.1646</v>
      </c>
      <c r="N264" s="8">
        <v>1.157</v>
      </c>
      <c r="O264" s="8">
        <v>1.1497</v>
      </c>
      <c r="P264" s="8">
        <v>1.1428</v>
      </c>
      <c r="Q264" s="8">
        <v>1.1367</v>
      </c>
      <c r="R264" s="8">
        <v>1.131</v>
      </c>
      <c r="S264" s="8">
        <v>1.1256</v>
      </c>
      <c r="T264" s="8">
        <v>1.1205</v>
      </c>
      <c r="U264" s="8">
        <v>1.1156</v>
      </c>
      <c r="V264" s="8">
        <v>1.111</v>
      </c>
      <c r="W264" s="8">
        <v>1.1063</v>
      </c>
      <c r="X264" s="8">
        <v>1.102</v>
      </c>
      <c r="Y264" s="8">
        <v>1.0978</v>
      </c>
      <c r="Z264" s="8">
        <v>1.0937</v>
      </c>
      <c r="AA264" s="8">
        <v>1.0897</v>
      </c>
      <c r="AB264" s="8">
        <v>1.0859</v>
      </c>
      <c r="AC264" s="8">
        <v>1.0822</v>
      </c>
      <c r="AD264" s="8">
        <v>1.0787</v>
      </c>
      <c r="AE264" s="8">
        <v>1.0752</v>
      </c>
      <c r="AF264" s="8">
        <v>1.0719</v>
      </c>
      <c r="AG264" s="8">
        <v>1.0687</v>
      </c>
      <c r="AH264" s="8">
        <v>1.0657</v>
      </c>
      <c r="AI264" s="8">
        <v>1.0628</v>
      </c>
      <c r="AJ264" s="8">
        <v>1.0599</v>
      </c>
      <c r="AK264" s="8">
        <v>1.0572</v>
      </c>
      <c r="AL264" s="8">
        <v>1.0546</v>
      </c>
      <c r="AM264" s="8">
        <v>1.0521</v>
      </c>
      <c r="AN264" s="8">
        <v>1.0496</v>
      </c>
    </row>
    <row r="265" spans="1:40" ht="15">
      <c r="A265" s="3">
        <v>2440</v>
      </c>
      <c r="B265" s="11">
        <v>123</v>
      </c>
      <c r="C265" s="8">
        <v>1.2491</v>
      </c>
      <c r="D265" s="8">
        <v>1.2405</v>
      </c>
      <c r="E265" s="8">
        <v>1.2318</v>
      </c>
      <c r="F265" s="8">
        <v>1.2231</v>
      </c>
      <c r="G265" s="8">
        <v>1.2142</v>
      </c>
      <c r="H265" s="8">
        <v>1.2056</v>
      </c>
      <c r="I265" s="8">
        <v>1.1971</v>
      </c>
      <c r="J265" s="8">
        <v>1.1886</v>
      </c>
      <c r="K265" s="8">
        <v>1.1802</v>
      </c>
      <c r="L265" s="8">
        <v>1.172</v>
      </c>
      <c r="M265" s="8">
        <v>1.1643</v>
      </c>
      <c r="N265" s="8">
        <v>1.1567</v>
      </c>
      <c r="O265" s="8">
        <v>1.1495</v>
      </c>
      <c r="P265" s="8">
        <v>1.1426</v>
      </c>
      <c r="Q265" s="8">
        <v>1.1366</v>
      </c>
      <c r="R265" s="8">
        <v>1.1309</v>
      </c>
      <c r="S265" s="8">
        <v>1.1255</v>
      </c>
      <c r="T265" s="8">
        <v>1.1204</v>
      </c>
      <c r="U265" s="8">
        <v>1.1155</v>
      </c>
      <c r="V265" s="8">
        <v>1.1109</v>
      </c>
      <c r="W265" s="8">
        <v>1.1063</v>
      </c>
      <c r="X265" s="8">
        <v>1.102</v>
      </c>
      <c r="Y265" s="8">
        <v>1.0978</v>
      </c>
      <c r="Z265" s="8">
        <v>1.0937</v>
      </c>
      <c r="AA265" s="8">
        <v>1.0897</v>
      </c>
      <c r="AB265" s="8">
        <v>1.0859</v>
      </c>
      <c r="AC265" s="8">
        <v>1.0822</v>
      </c>
      <c r="AD265" s="8">
        <v>1.0787</v>
      </c>
      <c r="AE265" s="8">
        <v>1.0752</v>
      </c>
      <c r="AF265" s="8">
        <v>1.0719</v>
      </c>
      <c r="AG265" s="8">
        <v>1.0687</v>
      </c>
      <c r="AH265" s="8">
        <v>1.0657</v>
      </c>
      <c r="AI265" s="8">
        <v>1.0628</v>
      </c>
      <c r="AJ265" s="8">
        <v>1.0599</v>
      </c>
      <c r="AK265" s="8">
        <v>1.0572</v>
      </c>
      <c r="AL265" s="8">
        <v>1.0546</v>
      </c>
      <c r="AM265" s="8">
        <v>1.0521</v>
      </c>
      <c r="AN265" s="8">
        <v>1.0496</v>
      </c>
    </row>
    <row r="266" spans="1:40" ht="15">
      <c r="A266" s="3">
        <v>2460</v>
      </c>
      <c r="B266" s="11">
        <v>124</v>
      </c>
      <c r="C266" s="8">
        <v>1.2475</v>
      </c>
      <c r="D266" s="8">
        <v>1.2391</v>
      </c>
      <c r="E266" s="8">
        <v>1.2306</v>
      </c>
      <c r="F266" s="8">
        <v>1.2221</v>
      </c>
      <c r="G266" s="8">
        <v>1.2134</v>
      </c>
      <c r="H266" s="8">
        <v>1.2049</v>
      </c>
      <c r="I266" s="8">
        <v>1.1965</v>
      </c>
      <c r="J266" s="8">
        <v>1.1881</v>
      </c>
      <c r="K266" s="8">
        <v>1.1798</v>
      </c>
      <c r="L266" s="8">
        <v>1.1716</v>
      </c>
      <c r="M266" s="8">
        <v>1.1639</v>
      </c>
      <c r="N266" s="8">
        <v>1.1565</v>
      </c>
      <c r="O266" s="8">
        <v>1.1493</v>
      </c>
      <c r="P266" s="8">
        <v>1.1424</v>
      </c>
      <c r="Q266" s="8">
        <v>1.1365</v>
      </c>
      <c r="R266" s="8">
        <v>1.1308</v>
      </c>
      <c r="S266" s="8">
        <v>1.1254</v>
      </c>
      <c r="T266" s="8">
        <v>1.1203</v>
      </c>
      <c r="U266" s="8">
        <v>1.1154</v>
      </c>
      <c r="V266" s="8">
        <v>1.1108</v>
      </c>
      <c r="W266" s="8">
        <v>1.1062</v>
      </c>
      <c r="X266" s="8">
        <v>1.1019</v>
      </c>
      <c r="Y266" s="8">
        <v>1.0977</v>
      </c>
      <c r="Z266" s="8">
        <v>1.0936</v>
      </c>
      <c r="AA266" s="8">
        <v>1.0896</v>
      </c>
      <c r="AB266" s="8">
        <v>1.0858</v>
      </c>
      <c r="AC266" s="8">
        <v>1.0822</v>
      </c>
      <c r="AD266" s="8">
        <v>1.0786</v>
      </c>
      <c r="AE266" s="8">
        <v>1.0751</v>
      </c>
      <c r="AF266" s="8">
        <v>1.0718</v>
      </c>
      <c r="AG266" s="8">
        <v>1.0687</v>
      </c>
      <c r="AH266" s="8">
        <v>1.0657</v>
      </c>
      <c r="AI266" s="8">
        <v>1.0627</v>
      </c>
      <c r="AJ266" s="8">
        <v>1.0598</v>
      </c>
      <c r="AK266" s="8">
        <v>1.0571</v>
      </c>
      <c r="AL266" s="8">
        <v>1.0545</v>
      </c>
      <c r="AM266" s="8">
        <v>1.0521</v>
      </c>
      <c r="AN266" s="8">
        <v>1.0495</v>
      </c>
    </row>
    <row r="267" spans="1:40" ht="15">
      <c r="A267" s="3">
        <v>2480</v>
      </c>
      <c r="B267" s="11">
        <v>125</v>
      </c>
      <c r="C267" s="8">
        <v>1.2459</v>
      </c>
      <c r="D267" s="8">
        <v>1.2377</v>
      </c>
      <c r="E267" s="8">
        <v>1.2294</v>
      </c>
      <c r="F267" s="8">
        <v>1.221</v>
      </c>
      <c r="G267" s="8">
        <v>1.2125</v>
      </c>
      <c r="H267" s="8">
        <v>1.2041</v>
      </c>
      <c r="I267" s="8">
        <v>1.1958</v>
      </c>
      <c r="J267" s="8">
        <v>1.1875</v>
      </c>
      <c r="K267" s="8">
        <v>1.1793</v>
      </c>
      <c r="L267" s="8">
        <v>1.1712</v>
      </c>
      <c r="M267" s="8">
        <v>1.1636</v>
      </c>
      <c r="N267" s="8">
        <v>1.1562</v>
      </c>
      <c r="O267" s="8">
        <v>1.1491</v>
      </c>
      <c r="P267" s="8">
        <v>1.1422</v>
      </c>
      <c r="Q267" s="8">
        <v>1.1363</v>
      </c>
      <c r="R267" s="8">
        <v>1.1306</v>
      </c>
      <c r="S267" s="8">
        <v>1.1253</v>
      </c>
      <c r="T267" s="8">
        <v>1.1201</v>
      </c>
      <c r="U267" s="8">
        <v>1.1153</v>
      </c>
      <c r="V267" s="8">
        <v>1.1107</v>
      </c>
      <c r="W267" s="8">
        <v>1.1061</v>
      </c>
      <c r="X267" s="8">
        <v>1.1018</v>
      </c>
      <c r="Y267" s="8">
        <v>1.0976</v>
      </c>
      <c r="Z267" s="8">
        <v>1.0935</v>
      </c>
      <c r="AA267" s="8">
        <v>1.0895</v>
      </c>
      <c r="AB267" s="8">
        <v>1.0858</v>
      </c>
      <c r="AC267" s="8">
        <v>1.0822</v>
      </c>
      <c r="AD267" s="8">
        <v>1.0786</v>
      </c>
      <c r="AE267" s="8">
        <v>1.0751</v>
      </c>
      <c r="AF267" s="8">
        <v>1.0718</v>
      </c>
      <c r="AG267" s="8">
        <v>1.0687</v>
      </c>
      <c r="AH267" s="8">
        <v>1.0657</v>
      </c>
      <c r="AI267" s="8">
        <v>1.0627</v>
      </c>
      <c r="AJ267" s="8">
        <v>1.0598</v>
      </c>
      <c r="AK267" s="8">
        <v>1.0571</v>
      </c>
      <c r="AL267" s="8">
        <v>1.0545</v>
      </c>
      <c r="AM267" s="8">
        <v>1.052</v>
      </c>
      <c r="AN267" s="8">
        <v>1.0495</v>
      </c>
    </row>
    <row r="268" spans="1:40" ht="15">
      <c r="A268" s="3">
        <v>2500</v>
      </c>
      <c r="B268" s="11">
        <v>126</v>
      </c>
      <c r="C268" s="8">
        <v>1.2443</v>
      </c>
      <c r="D268" s="8">
        <v>1.2363</v>
      </c>
      <c r="E268" s="8">
        <v>1.2282</v>
      </c>
      <c r="F268" s="8">
        <v>1.2199</v>
      </c>
      <c r="G268" s="8">
        <v>1.2115</v>
      </c>
      <c r="H268" s="8">
        <v>1.2033</v>
      </c>
      <c r="I268" s="8">
        <v>1.1951</v>
      </c>
      <c r="J268" s="8">
        <v>1.1869</v>
      </c>
      <c r="K268" s="8">
        <v>1.1787</v>
      </c>
      <c r="L268" s="8">
        <v>1.1708</v>
      </c>
      <c r="M268" s="8">
        <v>1.1631</v>
      </c>
      <c r="N268" s="8">
        <v>1.1558</v>
      </c>
      <c r="O268" s="8">
        <v>1.1488</v>
      </c>
      <c r="P268" s="8">
        <v>1.142</v>
      </c>
      <c r="Q268" s="8">
        <v>1.1361</v>
      </c>
      <c r="R268" s="8">
        <v>1.1304</v>
      </c>
      <c r="S268" s="8">
        <v>1.1251</v>
      </c>
      <c r="T268" s="8">
        <v>1.12</v>
      </c>
      <c r="U268" s="8">
        <v>1.1152</v>
      </c>
      <c r="V268" s="8">
        <v>1.1106</v>
      </c>
      <c r="W268" s="8">
        <v>1.106</v>
      </c>
      <c r="X268" s="8">
        <v>1.1017</v>
      </c>
      <c r="Y268" s="8">
        <v>1.0975</v>
      </c>
      <c r="Z268" s="8">
        <v>1.0934</v>
      </c>
      <c r="AA268" s="8">
        <v>1.0894</v>
      </c>
      <c r="AB268" s="8">
        <v>1.0857</v>
      </c>
      <c r="AC268" s="8">
        <v>1.0821</v>
      </c>
      <c r="AD268" s="8">
        <v>1.0785</v>
      </c>
      <c r="AE268" s="8">
        <v>1.075</v>
      </c>
      <c r="AF268" s="8">
        <v>1.0717</v>
      </c>
      <c r="AG268" s="8">
        <v>1.0686</v>
      </c>
      <c r="AH268" s="8">
        <v>1.0657</v>
      </c>
      <c r="AI268" s="8">
        <v>1.0627</v>
      </c>
      <c r="AJ268" s="8">
        <v>1.0598</v>
      </c>
      <c r="AK268" s="8">
        <v>1.0571</v>
      </c>
      <c r="AL268" s="8">
        <v>1.0545</v>
      </c>
      <c r="AM268" s="8">
        <v>1.0519</v>
      </c>
      <c r="AN268" s="8">
        <v>1.0494</v>
      </c>
    </row>
    <row r="269" spans="1:40" ht="15">
      <c r="A269" s="3">
        <v>2520</v>
      </c>
      <c r="B269" s="11">
        <v>127</v>
      </c>
      <c r="C269" s="8">
        <v>1.2427</v>
      </c>
      <c r="D269" s="8">
        <v>1.2349</v>
      </c>
      <c r="E269" s="8">
        <v>1.2269</v>
      </c>
      <c r="F269" s="8">
        <v>1.2188</v>
      </c>
      <c r="G269" s="8">
        <v>1.2106</v>
      </c>
      <c r="H269" s="8">
        <v>1.2025</v>
      </c>
      <c r="I269" s="8">
        <v>1.1944</v>
      </c>
      <c r="J269" s="8">
        <v>1.1863</v>
      </c>
      <c r="K269" s="8">
        <v>1.1782</v>
      </c>
      <c r="L269" s="8">
        <v>1.1703</v>
      </c>
      <c r="M269" s="8">
        <v>1.1626</v>
      </c>
      <c r="N269" s="8">
        <v>1.1555</v>
      </c>
      <c r="O269" s="8">
        <v>1.1485</v>
      </c>
      <c r="P269" s="8">
        <v>1.1417</v>
      </c>
      <c r="Q269" s="8">
        <v>1.1358</v>
      </c>
      <c r="R269" s="8">
        <v>1.1302</v>
      </c>
      <c r="S269" s="8">
        <v>1.1249</v>
      </c>
      <c r="T269" s="8">
        <v>1.1198</v>
      </c>
      <c r="U269" s="8">
        <v>1.1151</v>
      </c>
      <c r="V269" s="8">
        <v>1.1105</v>
      </c>
      <c r="W269" s="8">
        <v>1.1059</v>
      </c>
      <c r="X269" s="8">
        <v>1.1016</v>
      </c>
      <c r="Y269" s="8">
        <v>1.0974</v>
      </c>
      <c r="Z269" s="8">
        <v>1.0933</v>
      </c>
      <c r="AA269" s="8">
        <v>1.0893</v>
      </c>
      <c r="AB269" s="8">
        <v>1.0856</v>
      </c>
      <c r="AC269" s="8">
        <v>1.082</v>
      </c>
      <c r="AD269" s="8">
        <v>1.0784</v>
      </c>
      <c r="AE269" s="8">
        <v>1.0749</v>
      </c>
      <c r="AF269" s="8">
        <v>1.0716</v>
      </c>
      <c r="AG269" s="8">
        <v>1.0685</v>
      </c>
      <c r="AH269" s="8">
        <v>1.0656</v>
      </c>
      <c r="AI269" s="8">
        <v>1.0627</v>
      </c>
      <c r="AJ269" s="8">
        <v>1.0598</v>
      </c>
      <c r="AK269" s="8">
        <v>1.0571</v>
      </c>
      <c r="AL269" s="8">
        <v>1.0544</v>
      </c>
      <c r="AM269" s="8">
        <v>1.0519</v>
      </c>
      <c r="AN269" s="8">
        <v>1.0493</v>
      </c>
    </row>
    <row r="272" spans="1:40" ht="15">
      <c r="A272" s="1"/>
      <c r="B272" s="1" t="s">
        <v>109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38" ht="15">
      <c r="A273" s="13" t="s">
        <v>89</v>
      </c>
      <c r="B273" s="1"/>
      <c r="C273" s="1"/>
      <c r="D273" s="1"/>
      <c r="E273" s="1" t="s">
        <v>110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>
      <c r="A274" s="13" t="s">
        <v>111</v>
      </c>
      <c r="B274" s="1"/>
      <c r="C274" s="1" t="s">
        <v>112</v>
      </c>
      <c r="D274" s="1"/>
      <c r="E274" s="1"/>
      <c r="F274" s="1" t="s">
        <v>113</v>
      </c>
      <c r="G274" s="1"/>
      <c r="H274" s="1"/>
      <c r="I274" s="1"/>
      <c r="J274" s="1" t="s">
        <v>114</v>
      </c>
      <c r="K274" s="1"/>
      <c r="L274" s="1"/>
      <c r="M274" s="1"/>
      <c r="N274" s="1"/>
      <c r="O274" s="1" t="s">
        <v>115</v>
      </c>
      <c r="P274" s="1"/>
      <c r="Q274" s="1"/>
      <c r="R274" s="1" t="s">
        <v>116</v>
      </c>
      <c r="S274" s="1"/>
      <c r="T274" s="1"/>
      <c r="U274" s="1" t="s">
        <v>117</v>
      </c>
      <c r="V274" s="1"/>
      <c r="W274" s="1"/>
      <c r="X274" s="1" t="s">
        <v>118</v>
      </c>
      <c r="Y274" s="1"/>
      <c r="Z274" s="1"/>
      <c r="AA274" s="1" t="s">
        <v>119</v>
      </c>
      <c r="AB274" s="1"/>
      <c r="AC274" s="1"/>
      <c r="AD274" s="1" t="s">
        <v>120</v>
      </c>
      <c r="AE274" s="3"/>
      <c r="AF274" s="3"/>
      <c r="AG274" s="1" t="s">
        <v>121</v>
      </c>
      <c r="AH274" s="3"/>
      <c r="AI274" s="3"/>
      <c r="AJ274" s="1" t="s">
        <v>122</v>
      </c>
      <c r="AK274" s="3"/>
      <c r="AL274" s="1"/>
    </row>
    <row r="275" spans="1:38" ht="15">
      <c r="A275" s="13" t="s">
        <v>123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>
      <c r="A276" s="1"/>
      <c r="B276" s="1"/>
      <c r="C276" s="1">
        <v>1.689</v>
      </c>
      <c r="D276" s="1">
        <v>1.939</v>
      </c>
      <c r="E276" s="1">
        <v>2.067</v>
      </c>
      <c r="F276" s="1">
        <v>2.3</v>
      </c>
      <c r="G276" s="1">
        <v>2.626</v>
      </c>
      <c r="H276" s="1">
        <v>2.9</v>
      </c>
      <c r="I276" s="1">
        <v>3.068</v>
      </c>
      <c r="J276" s="1">
        <v>3.152</v>
      </c>
      <c r="K276" s="1">
        <v>3.438</v>
      </c>
      <c r="L276" s="1">
        <v>3.826</v>
      </c>
      <c r="M276" s="1">
        <v>4.026</v>
      </c>
      <c r="N276" s="1">
        <v>4.897</v>
      </c>
      <c r="O276" s="1">
        <v>5.189</v>
      </c>
      <c r="P276" s="1">
        <v>5.761</v>
      </c>
      <c r="Q276" s="1">
        <v>6.065</v>
      </c>
      <c r="R276" s="1">
        <v>7.625</v>
      </c>
      <c r="S276" s="1">
        <v>7.981</v>
      </c>
      <c r="T276" s="1">
        <v>8.071</v>
      </c>
      <c r="U276" s="1">
        <v>9.564</v>
      </c>
      <c r="V276" s="1">
        <v>10.02</v>
      </c>
      <c r="W276" s="1">
        <v>10.136</v>
      </c>
      <c r="X276" s="1">
        <v>11.376</v>
      </c>
      <c r="Y276" s="1">
        <v>11.938</v>
      </c>
      <c r="Z276" s="1">
        <v>12.09</v>
      </c>
      <c r="AA276" s="1">
        <v>14.688</v>
      </c>
      <c r="AB276" s="1">
        <v>15</v>
      </c>
      <c r="AC276" s="1">
        <v>15.25</v>
      </c>
      <c r="AD276" s="1">
        <v>18.814</v>
      </c>
      <c r="AE276" s="1">
        <v>19</v>
      </c>
      <c r="AF276" s="1">
        <v>19.25</v>
      </c>
      <c r="AG276" s="1">
        <v>22.626</v>
      </c>
      <c r="AH276" s="1">
        <v>23</v>
      </c>
      <c r="AI276" s="1">
        <v>23.25</v>
      </c>
      <c r="AJ276" s="1">
        <v>28.628</v>
      </c>
      <c r="AK276" s="1">
        <v>29</v>
      </c>
      <c r="AL276" s="1">
        <v>29.25</v>
      </c>
    </row>
    <row r="277" spans="1:38" ht="15">
      <c r="A277" s="1">
        <v>0.25</v>
      </c>
      <c r="B277" s="11">
        <v>1</v>
      </c>
      <c r="C277" s="8">
        <v>0.0879</v>
      </c>
      <c r="D277" s="8">
        <v>0.0911</v>
      </c>
      <c r="E277" s="8">
        <v>0.0926</v>
      </c>
      <c r="F277" s="8">
        <v>0.095</v>
      </c>
      <c r="G277" s="8">
        <v>0.0979</v>
      </c>
      <c r="H277" s="8">
        <v>0.0999</v>
      </c>
      <c r="I277" s="8">
        <v>0.101</v>
      </c>
      <c r="J277" s="8">
        <v>0.1014</v>
      </c>
      <c r="K277" s="8">
        <v>0.10300000000000001</v>
      </c>
      <c r="L277" s="8">
        <v>0.1047</v>
      </c>
      <c r="M277" s="8">
        <v>0.1054</v>
      </c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>
      <c r="A278" s="1">
        <v>0.375</v>
      </c>
      <c r="B278" s="11">
        <v>2</v>
      </c>
      <c r="C278" s="8">
        <v>0.06770000000000001</v>
      </c>
      <c r="D278" s="8">
        <v>0.0709</v>
      </c>
      <c r="E278" s="8">
        <v>0.0726</v>
      </c>
      <c r="F278" s="8">
        <v>0.0755</v>
      </c>
      <c r="G278" s="8">
        <v>0.0792</v>
      </c>
      <c r="H278" s="8">
        <v>0.082</v>
      </c>
      <c r="I278" s="8">
        <v>0.08360000000000001</v>
      </c>
      <c r="J278" s="8">
        <v>0.0844</v>
      </c>
      <c r="K278" s="8">
        <v>0.0867</v>
      </c>
      <c r="L278" s="8">
        <v>0.08940000000000001</v>
      </c>
      <c r="M278" s="8">
        <v>0.0907</v>
      </c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>
      <c r="A279" s="1">
        <v>0.5</v>
      </c>
      <c r="B279" s="11">
        <v>3</v>
      </c>
      <c r="C279" s="8">
        <v>0.0562</v>
      </c>
      <c r="D279" s="8">
        <v>0.057600000000000005</v>
      </c>
      <c r="E279" s="8">
        <v>0.058800000000000005</v>
      </c>
      <c r="F279" s="8">
        <v>0.061200000000000004</v>
      </c>
      <c r="G279" s="8">
        <v>0.0648</v>
      </c>
      <c r="H279" s="8">
        <v>0.06770000000000001</v>
      </c>
      <c r="I279" s="8">
        <v>0.0695</v>
      </c>
      <c r="J279" s="8">
        <v>0.0703</v>
      </c>
      <c r="K279" s="8">
        <v>0.073</v>
      </c>
      <c r="L279" s="8">
        <v>0.0763</v>
      </c>
      <c r="M279" s="8">
        <v>0.0779</v>
      </c>
      <c r="N279" s="8">
        <v>0.08360000000000001</v>
      </c>
      <c r="O279" s="8">
        <v>0.0852</v>
      </c>
      <c r="P279" s="8">
        <v>0.088</v>
      </c>
      <c r="Q279" s="8">
        <v>0.0892</v>
      </c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>
      <c r="A280" s="1">
        <v>0.625</v>
      </c>
      <c r="B280" s="11">
        <v>4</v>
      </c>
      <c r="C280" s="8">
        <v>0.052000000000000005</v>
      </c>
      <c r="D280" s="8">
        <v>0.0505</v>
      </c>
      <c r="E280" s="8">
        <v>0.0506</v>
      </c>
      <c r="F280" s="8">
        <v>0.0516</v>
      </c>
      <c r="G280" s="8">
        <v>0.0541</v>
      </c>
      <c r="H280" s="8">
        <v>0.056600000000000004</v>
      </c>
      <c r="I280" s="8">
        <v>0.058300000000000005</v>
      </c>
      <c r="J280" s="8">
        <v>0.0591</v>
      </c>
      <c r="K280" s="8">
        <v>0.0618</v>
      </c>
      <c r="L280" s="8">
        <v>0.0653</v>
      </c>
      <c r="M280" s="8">
        <v>0.067</v>
      </c>
      <c r="N280" s="8">
        <v>0.0734</v>
      </c>
      <c r="O280" s="8">
        <v>0.0753</v>
      </c>
      <c r="P280" s="8">
        <v>0.0785</v>
      </c>
      <c r="Q280" s="8">
        <v>0.0801</v>
      </c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>
      <c r="A281" s="1">
        <v>0.75</v>
      </c>
      <c r="B281" s="11">
        <v>5</v>
      </c>
      <c r="C281" s="8">
        <v>0.0536</v>
      </c>
      <c r="D281" s="8">
        <v>0.0485</v>
      </c>
      <c r="E281" s="8">
        <v>0.0471</v>
      </c>
      <c r="F281" s="8">
        <v>0.046200000000000005</v>
      </c>
      <c r="G281" s="8">
        <v>0.047</v>
      </c>
      <c r="H281" s="8">
        <v>0.048600000000000004</v>
      </c>
      <c r="I281" s="8">
        <v>0.049800000000000004</v>
      </c>
      <c r="J281" s="8">
        <v>0.0504</v>
      </c>
      <c r="K281" s="8">
        <v>0.0528</v>
      </c>
      <c r="L281" s="8">
        <v>0.056100000000000004</v>
      </c>
      <c r="M281" s="8">
        <v>0.057800000000000004</v>
      </c>
      <c r="N281" s="8">
        <v>0.0645</v>
      </c>
      <c r="O281" s="8">
        <v>0.0665</v>
      </c>
      <c r="P281" s="8">
        <v>0.07010000000000001</v>
      </c>
      <c r="Q281" s="8">
        <v>0.0718</v>
      </c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>
      <c r="A282" s="1">
        <v>0.875</v>
      </c>
      <c r="B282" s="11">
        <v>6</v>
      </c>
      <c r="C282" s="8">
        <v>0.059500000000000004</v>
      </c>
      <c r="D282" s="8">
        <v>0.0506</v>
      </c>
      <c r="E282" s="8">
        <v>0.0478</v>
      </c>
      <c r="F282" s="8">
        <v>0.0445</v>
      </c>
      <c r="G282" s="8">
        <v>0.0429</v>
      </c>
      <c r="H282" s="8">
        <v>0.043300000000000005</v>
      </c>
      <c r="I282" s="8">
        <v>0.0438</v>
      </c>
      <c r="J282" s="8">
        <v>0.0442</v>
      </c>
      <c r="K282" s="8">
        <v>0.046</v>
      </c>
      <c r="L282" s="8">
        <v>0.0487</v>
      </c>
      <c r="M282" s="8">
        <v>0.0502</v>
      </c>
      <c r="N282" s="8">
        <v>0.0567</v>
      </c>
      <c r="O282" s="8">
        <v>0.0587</v>
      </c>
      <c r="P282" s="8">
        <v>0.0625</v>
      </c>
      <c r="Q282" s="8">
        <v>0.06430000000000001</v>
      </c>
      <c r="R282" s="8">
        <v>0.0723</v>
      </c>
      <c r="S282" s="8">
        <v>0.0738</v>
      </c>
      <c r="T282" s="8">
        <v>0.0742</v>
      </c>
      <c r="U282" s="8"/>
      <c r="V282" s="8"/>
      <c r="W282" s="8"/>
      <c r="X282" s="8"/>
      <c r="Y282" s="8"/>
      <c r="Z282" s="8"/>
      <c r="AA282" s="8"/>
      <c r="AB282" s="8"/>
      <c r="AC282" s="8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>
      <c r="A283" s="1">
        <v>1</v>
      </c>
      <c r="B283" s="11">
        <v>7</v>
      </c>
      <c r="C283" s="8">
        <v>0.06770000000000001</v>
      </c>
      <c r="D283" s="8">
        <v>0.055900000000000005</v>
      </c>
      <c r="E283" s="8">
        <v>0.051500000000000004</v>
      </c>
      <c r="F283" s="8">
        <v>0.0458</v>
      </c>
      <c r="G283" s="8">
        <v>0.041600000000000005</v>
      </c>
      <c r="H283" s="8">
        <v>0.0403</v>
      </c>
      <c r="I283" s="8">
        <v>0.0402</v>
      </c>
      <c r="J283" s="8">
        <v>0.0403</v>
      </c>
      <c r="K283" s="8">
        <v>0.041100000000000005</v>
      </c>
      <c r="L283" s="8">
        <v>0.043000000000000003</v>
      </c>
      <c r="M283" s="8">
        <v>0.0442</v>
      </c>
      <c r="N283" s="8">
        <v>0.05</v>
      </c>
      <c r="O283" s="8">
        <v>0.052000000000000005</v>
      </c>
      <c r="P283" s="8">
        <v>0.0557</v>
      </c>
      <c r="Q283" s="8">
        <v>0.057600000000000005</v>
      </c>
      <c r="R283" s="8">
        <v>0.066</v>
      </c>
      <c r="S283" s="8">
        <v>0.06760000000000001</v>
      </c>
      <c r="T283" s="8">
        <v>0.068</v>
      </c>
      <c r="U283" s="8">
        <v>0.0738</v>
      </c>
      <c r="V283" s="8"/>
      <c r="W283" s="8"/>
      <c r="X283" s="8"/>
      <c r="Y283" s="8"/>
      <c r="Z283" s="8"/>
      <c r="AA283" s="8"/>
      <c r="AB283" s="8"/>
      <c r="AC283" s="8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>
      <c r="A284" s="1">
        <v>1.125</v>
      </c>
      <c r="B284" s="11">
        <v>8</v>
      </c>
      <c r="C284" s="8">
        <v>0.0762</v>
      </c>
      <c r="D284" s="8">
        <v>0.063</v>
      </c>
      <c r="E284" s="8">
        <v>0.0574</v>
      </c>
      <c r="F284" s="8">
        <v>0.0495</v>
      </c>
      <c r="G284" s="8">
        <v>0.0427</v>
      </c>
      <c r="H284" s="8">
        <v>0.0396</v>
      </c>
      <c r="I284" s="8">
        <v>0.0386</v>
      </c>
      <c r="J284" s="8">
        <v>0.0383</v>
      </c>
      <c r="K284" s="8">
        <v>0.038</v>
      </c>
      <c r="L284" s="8">
        <v>0.0388</v>
      </c>
      <c r="M284" s="8">
        <v>0.0396</v>
      </c>
      <c r="N284" s="8">
        <v>0.0444</v>
      </c>
      <c r="O284" s="8">
        <v>0.046200000000000005</v>
      </c>
      <c r="P284" s="8">
        <v>0.049800000000000004</v>
      </c>
      <c r="Q284" s="8">
        <v>0.0517</v>
      </c>
      <c r="R284" s="8">
        <v>0.060200000000000004</v>
      </c>
      <c r="S284" s="8">
        <v>0.061900000000000004</v>
      </c>
      <c r="T284" s="8">
        <v>0.0623</v>
      </c>
      <c r="U284" s="8">
        <v>0.0685</v>
      </c>
      <c r="V284" s="8">
        <v>0.07010000000000001</v>
      </c>
      <c r="W284" s="8">
        <v>0.07050000000000001</v>
      </c>
      <c r="X284" s="8"/>
      <c r="Y284" s="8"/>
      <c r="Z284" s="8"/>
      <c r="AA284" s="8"/>
      <c r="AB284" s="8"/>
      <c r="AC284" s="8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>
      <c r="A285" s="1">
        <v>1.25</v>
      </c>
      <c r="B285" s="11">
        <v>9</v>
      </c>
      <c r="C285" s="8">
        <v>0.0824</v>
      </c>
      <c r="D285" s="8">
        <v>0.0707</v>
      </c>
      <c r="E285" s="8">
        <v>0.0646</v>
      </c>
      <c r="F285" s="8">
        <v>0.055</v>
      </c>
      <c r="G285" s="8">
        <v>0.0456</v>
      </c>
      <c r="H285" s="8">
        <v>0.0408</v>
      </c>
      <c r="I285" s="8">
        <v>0.0388</v>
      </c>
      <c r="J285" s="8">
        <v>0.0381</v>
      </c>
      <c r="K285" s="8">
        <v>0.0365</v>
      </c>
      <c r="L285" s="8">
        <v>0.0361</v>
      </c>
      <c r="M285" s="8">
        <v>0.0364</v>
      </c>
      <c r="N285" s="8">
        <v>0.039900000000000005</v>
      </c>
      <c r="O285" s="8">
        <v>0.0414</v>
      </c>
      <c r="P285" s="8">
        <v>0.044700000000000004</v>
      </c>
      <c r="Q285" s="8">
        <v>0.046400000000000004</v>
      </c>
      <c r="R285" s="8">
        <v>0.054900000000000004</v>
      </c>
      <c r="S285" s="8">
        <v>0.056600000000000004</v>
      </c>
      <c r="T285" s="8">
        <v>0.057100000000000005</v>
      </c>
      <c r="U285" s="8">
        <v>0.0635</v>
      </c>
      <c r="V285" s="8">
        <v>0.06520000000000001</v>
      </c>
      <c r="W285" s="8">
        <v>0.0656</v>
      </c>
      <c r="X285" s="8">
        <v>0.0698</v>
      </c>
      <c r="Y285" s="8">
        <v>0.0714</v>
      </c>
      <c r="Z285" s="8">
        <v>0.0718</v>
      </c>
      <c r="AA285" s="8"/>
      <c r="AB285" s="8"/>
      <c r="AC285" s="8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>
      <c r="A286" s="1">
        <v>1.375</v>
      </c>
      <c r="B286" s="11">
        <v>10</v>
      </c>
      <c r="C286" s="8"/>
      <c r="D286" s="8">
        <v>0.0772</v>
      </c>
      <c r="E286" s="8">
        <v>0.07150000000000001</v>
      </c>
      <c r="F286" s="8">
        <v>0.0614</v>
      </c>
      <c r="G286" s="8">
        <v>0.050100000000000006</v>
      </c>
      <c r="H286" s="8">
        <v>0.043500000000000004</v>
      </c>
      <c r="I286" s="8">
        <v>0.040600000000000004</v>
      </c>
      <c r="J286" s="8">
        <v>0.039400000000000004</v>
      </c>
      <c r="K286" s="8">
        <v>0.0365</v>
      </c>
      <c r="L286" s="8">
        <v>0.0347</v>
      </c>
      <c r="M286" s="8">
        <v>0.0344</v>
      </c>
      <c r="N286" s="8">
        <v>0.0363</v>
      </c>
      <c r="O286" s="8">
        <v>0.0375</v>
      </c>
      <c r="P286" s="8">
        <v>0.0403</v>
      </c>
      <c r="Q286" s="8">
        <v>0.0419</v>
      </c>
      <c r="R286" s="8">
        <v>0.050100000000000006</v>
      </c>
      <c r="S286" s="8">
        <v>0.051800000000000006</v>
      </c>
      <c r="T286" s="8">
        <v>0.0523</v>
      </c>
      <c r="U286" s="8">
        <v>0.058800000000000005</v>
      </c>
      <c r="V286" s="8">
        <v>0.0606</v>
      </c>
      <c r="W286" s="8">
        <v>0.061</v>
      </c>
      <c r="X286" s="8">
        <v>0.0654</v>
      </c>
      <c r="Y286" s="8">
        <v>0.0671</v>
      </c>
      <c r="Z286" s="8">
        <v>0.06760000000000001</v>
      </c>
      <c r="AA286" s="8"/>
      <c r="AB286" s="8"/>
      <c r="AC286" s="8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>
      <c r="A287" s="1">
        <v>1.5</v>
      </c>
      <c r="B287" s="11">
        <v>11</v>
      </c>
      <c r="C287" s="8"/>
      <c r="D287" s="8"/>
      <c r="E287" s="8">
        <v>0.07730000000000001</v>
      </c>
      <c r="F287" s="8">
        <v>0.0679</v>
      </c>
      <c r="G287" s="8">
        <v>0.055400000000000005</v>
      </c>
      <c r="H287" s="8">
        <v>0.047400000000000005</v>
      </c>
      <c r="I287" s="8">
        <v>0.0436</v>
      </c>
      <c r="J287" s="8">
        <v>0.042</v>
      </c>
      <c r="K287" s="8">
        <v>0.0378</v>
      </c>
      <c r="L287" s="8">
        <v>0.0345</v>
      </c>
      <c r="M287" s="8">
        <v>0.033600000000000005</v>
      </c>
      <c r="N287" s="8">
        <v>0.033600000000000005</v>
      </c>
      <c r="O287" s="8">
        <v>0.0344</v>
      </c>
      <c r="P287" s="8">
        <v>0.0367</v>
      </c>
      <c r="Q287" s="8">
        <v>0.0381</v>
      </c>
      <c r="R287" s="8">
        <v>0.045700000000000005</v>
      </c>
      <c r="S287" s="8">
        <v>0.047400000000000005</v>
      </c>
      <c r="T287" s="8">
        <v>0.047900000000000005</v>
      </c>
      <c r="U287" s="8">
        <v>0.0545</v>
      </c>
      <c r="V287" s="8">
        <v>0.0563</v>
      </c>
      <c r="W287" s="8">
        <v>0.0568</v>
      </c>
      <c r="X287" s="8">
        <v>0.061200000000000004</v>
      </c>
      <c r="Y287" s="8">
        <v>0.0631</v>
      </c>
      <c r="Z287" s="8">
        <v>0.0635</v>
      </c>
      <c r="AA287" s="8">
        <v>0.07060000000000001</v>
      </c>
      <c r="AB287" s="8">
        <v>0.0713</v>
      </c>
      <c r="AC287" s="8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>
      <c r="A288" s="1">
        <v>1.625</v>
      </c>
      <c r="B288" s="11">
        <v>12</v>
      </c>
      <c r="C288" s="8"/>
      <c r="D288" s="8"/>
      <c r="E288" s="8"/>
      <c r="F288" s="8">
        <v>0.0735</v>
      </c>
      <c r="G288" s="8">
        <v>0.0613</v>
      </c>
      <c r="H288" s="8">
        <v>0.0522</v>
      </c>
      <c r="I288" s="8">
        <v>0.0477</v>
      </c>
      <c r="J288" s="8">
        <v>0.045700000000000005</v>
      </c>
      <c r="K288" s="8">
        <v>0.0402</v>
      </c>
      <c r="L288" s="8">
        <v>0.0354</v>
      </c>
      <c r="M288" s="8">
        <v>0.033800000000000004</v>
      </c>
      <c r="N288" s="8">
        <v>0.0318</v>
      </c>
      <c r="O288" s="8">
        <v>0.0322</v>
      </c>
      <c r="P288" s="8">
        <v>0.0337</v>
      </c>
      <c r="Q288" s="8">
        <v>0.034800000000000005</v>
      </c>
      <c r="R288" s="8">
        <v>0.041800000000000004</v>
      </c>
      <c r="S288" s="8">
        <v>0.043500000000000004</v>
      </c>
      <c r="T288" s="8">
        <v>0.0439</v>
      </c>
      <c r="U288" s="8">
        <v>0.0504</v>
      </c>
      <c r="V288" s="8">
        <v>0.0523</v>
      </c>
      <c r="W288" s="8">
        <v>0.052700000000000004</v>
      </c>
      <c r="X288" s="8">
        <v>0.057300000000000004</v>
      </c>
      <c r="Y288" s="8">
        <v>0.0592</v>
      </c>
      <c r="Z288" s="8">
        <v>0.0597</v>
      </c>
      <c r="AA288" s="8">
        <v>0.067</v>
      </c>
      <c r="AB288" s="8">
        <v>0.0678</v>
      </c>
      <c r="AC288" s="8">
        <v>0.0684</v>
      </c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>
      <c r="A289" s="1">
        <v>1.75</v>
      </c>
      <c r="B289" s="11">
        <v>13</v>
      </c>
      <c r="C289" s="8"/>
      <c r="D289" s="8"/>
      <c r="E289" s="8"/>
      <c r="F289" s="8"/>
      <c r="G289" s="8">
        <v>0.0669</v>
      </c>
      <c r="H289" s="8">
        <v>0.0575</v>
      </c>
      <c r="I289" s="8">
        <v>0.0524</v>
      </c>
      <c r="J289" s="8">
        <v>0.05</v>
      </c>
      <c r="K289" s="8">
        <v>0.0434</v>
      </c>
      <c r="L289" s="8">
        <v>0.037200000000000004</v>
      </c>
      <c r="M289" s="8">
        <v>0.035</v>
      </c>
      <c r="N289" s="8">
        <v>0.0307</v>
      </c>
      <c r="O289" s="8">
        <v>0.030600000000000002</v>
      </c>
      <c r="P289" s="8">
        <v>0.031400000000000004</v>
      </c>
      <c r="Q289" s="8">
        <v>0.0322</v>
      </c>
      <c r="R289" s="8">
        <v>0.0383</v>
      </c>
      <c r="S289" s="8">
        <v>0.039900000000000005</v>
      </c>
      <c r="T289" s="8">
        <v>0.0403</v>
      </c>
      <c r="U289" s="8">
        <v>0.046700000000000005</v>
      </c>
      <c r="V289" s="8">
        <v>0.0485</v>
      </c>
      <c r="W289" s="8">
        <v>0.049</v>
      </c>
      <c r="X289" s="8">
        <v>0.0536</v>
      </c>
      <c r="Y289" s="8">
        <v>0.0555</v>
      </c>
      <c r="Z289" s="8">
        <v>0.056</v>
      </c>
      <c r="AA289" s="8">
        <v>0.0636</v>
      </c>
      <c r="AB289" s="8">
        <v>0.0644</v>
      </c>
      <c r="AC289" s="8">
        <v>0.065</v>
      </c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>
      <c r="A290" s="1">
        <v>1.875</v>
      </c>
      <c r="B290" s="11">
        <v>14</v>
      </c>
      <c r="C290" s="8"/>
      <c r="D290" s="8"/>
      <c r="E290" s="8"/>
      <c r="F290" s="8"/>
      <c r="G290" s="8">
        <v>0.0717</v>
      </c>
      <c r="H290" s="8">
        <v>0.06280000000000001</v>
      </c>
      <c r="I290" s="8">
        <v>0.0574</v>
      </c>
      <c r="J290" s="8">
        <v>0.054900000000000004</v>
      </c>
      <c r="K290" s="8">
        <v>0.0473</v>
      </c>
      <c r="L290" s="8">
        <v>0.0398</v>
      </c>
      <c r="M290" s="8">
        <v>0.037</v>
      </c>
      <c r="N290" s="8">
        <v>0.0305</v>
      </c>
      <c r="O290" s="8">
        <v>0.0298</v>
      </c>
      <c r="P290" s="8">
        <v>0.0298</v>
      </c>
      <c r="Q290" s="8">
        <v>0.0303</v>
      </c>
      <c r="R290" s="8">
        <v>0.035300000000000005</v>
      </c>
      <c r="S290" s="8">
        <v>0.0366</v>
      </c>
      <c r="T290" s="8">
        <v>0.0371</v>
      </c>
      <c r="U290" s="8">
        <v>0.043300000000000005</v>
      </c>
      <c r="V290" s="8">
        <v>0.0451</v>
      </c>
      <c r="W290" s="8">
        <v>0.0455</v>
      </c>
      <c r="X290" s="8">
        <v>0.050100000000000006</v>
      </c>
      <c r="Y290" s="8">
        <v>0.0521</v>
      </c>
      <c r="Z290" s="8">
        <v>0.0526</v>
      </c>
      <c r="AA290" s="8">
        <v>0.0604</v>
      </c>
      <c r="AB290" s="8">
        <v>0.061200000000000004</v>
      </c>
      <c r="AC290" s="8">
        <v>0.0618</v>
      </c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>
      <c r="A291" s="1">
        <v>2</v>
      </c>
      <c r="B291" s="11">
        <v>15</v>
      </c>
      <c r="C291" s="8"/>
      <c r="D291" s="8"/>
      <c r="E291" s="8"/>
      <c r="F291" s="8"/>
      <c r="G291" s="8"/>
      <c r="H291" s="8">
        <v>0.06760000000000001</v>
      </c>
      <c r="I291" s="8">
        <v>0.062400000000000004</v>
      </c>
      <c r="J291" s="8">
        <v>0.059800000000000006</v>
      </c>
      <c r="K291" s="8">
        <v>0.0517</v>
      </c>
      <c r="L291" s="8">
        <v>0.043000000000000003</v>
      </c>
      <c r="M291" s="8">
        <v>0.0395</v>
      </c>
      <c r="N291" s="8">
        <v>0.0308</v>
      </c>
      <c r="O291" s="8">
        <v>0.0296</v>
      </c>
      <c r="P291" s="8">
        <v>0.0287</v>
      </c>
      <c r="Q291" s="8">
        <v>0.028800000000000003</v>
      </c>
      <c r="R291" s="8">
        <v>0.0327</v>
      </c>
      <c r="S291" s="8">
        <v>0.034</v>
      </c>
      <c r="T291" s="8">
        <v>0.034300000000000004</v>
      </c>
      <c r="U291" s="8">
        <v>0.040100000000000004</v>
      </c>
      <c r="V291" s="8">
        <v>0.0419</v>
      </c>
      <c r="W291" s="8">
        <v>0.042300000000000004</v>
      </c>
      <c r="X291" s="8">
        <v>0.046900000000000004</v>
      </c>
      <c r="Y291" s="8">
        <v>0.0488</v>
      </c>
      <c r="Z291" s="8">
        <v>0.0492</v>
      </c>
      <c r="AA291" s="8">
        <v>0.0572</v>
      </c>
      <c r="AB291" s="8">
        <v>0.058100000000000006</v>
      </c>
      <c r="AC291" s="8">
        <v>0.0587</v>
      </c>
      <c r="AD291" s="8">
        <v>0.06670000000000001</v>
      </c>
      <c r="AE291" s="8">
        <v>0.0671</v>
      </c>
      <c r="AF291" s="8">
        <v>0.06760000000000001</v>
      </c>
      <c r="AG291" s="8"/>
      <c r="AH291" s="8"/>
      <c r="AI291" s="8"/>
      <c r="AJ291" s="8"/>
      <c r="AK291" s="8"/>
      <c r="AL291" s="8"/>
    </row>
    <row r="292" spans="1:38" ht="15">
      <c r="A292" s="1">
        <v>2.125</v>
      </c>
      <c r="B292" s="11">
        <v>16</v>
      </c>
      <c r="C292" s="8"/>
      <c r="D292" s="8"/>
      <c r="E292" s="8"/>
      <c r="F292" s="8"/>
      <c r="G292" s="8"/>
      <c r="H292" s="8">
        <v>0.07150000000000001</v>
      </c>
      <c r="I292" s="8">
        <v>0.0669</v>
      </c>
      <c r="J292" s="8">
        <v>0.0644</v>
      </c>
      <c r="K292" s="8">
        <v>0.0563</v>
      </c>
      <c r="L292" s="8">
        <v>0.046700000000000005</v>
      </c>
      <c r="M292" s="8">
        <v>0.0427</v>
      </c>
      <c r="N292" s="8">
        <v>0.0318</v>
      </c>
      <c r="O292" s="8">
        <v>0.03</v>
      </c>
      <c r="P292" s="8">
        <v>0.0281</v>
      </c>
      <c r="Q292" s="8">
        <v>0.027800000000000002</v>
      </c>
      <c r="R292" s="8">
        <v>0.0304</v>
      </c>
      <c r="S292" s="8">
        <v>0.0315</v>
      </c>
      <c r="T292" s="8">
        <v>0.0318</v>
      </c>
      <c r="U292" s="8">
        <v>0.037200000000000004</v>
      </c>
      <c r="V292" s="8">
        <v>0.038900000000000004</v>
      </c>
      <c r="W292" s="8">
        <v>0.0393</v>
      </c>
      <c r="X292" s="8">
        <v>0.0438</v>
      </c>
      <c r="Y292" s="8">
        <v>0.0458</v>
      </c>
      <c r="Z292" s="8">
        <v>0.0463</v>
      </c>
      <c r="AA292" s="8">
        <v>0.054200000000000005</v>
      </c>
      <c r="AB292" s="8">
        <v>0.0551</v>
      </c>
      <c r="AC292" s="8">
        <v>0.0558</v>
      </c>
      <c r="AD292" s="8">
        <v>0.064</v>
      </c>
      <c r="AE292" s="8">
        <v>0.0644</v>
      </c>
      <c r="AF292" s="8">
        <v>0.0649</v>
      </c>
      <c r="AG292" s="8"/>
      <c r="AH292" s="8"/>
      <c r="AI292" s="8"/>
      <c r="AJ292" s="8"/>
      <c r="AK292" s="8"/>
      <c r="AL292" s="8"/>
    </row>
    <row r="293" spans="1:38" ht="15">
      <c r="A293" s="1">
        <v>2.25</v>
      </c>
      <c r="B293" s="11">
        <v>17</v>
      </c>
      <c r="C293" s="8"/>
      <c r="D293" s="8"/>
      <c r="E293" s="8"/>
      <c r="F293" s="8"/>
      <c r="G293" s="8"/>
      <c r="H293" s="8"/>
      <c r="I293" s="8">
        <v>0.07060000000000001</v>
      </c>
      <c r="J293" s="8">
        <v>0.0685</v>
      </c>
      <c r="K293" s="8">
        <v>0.060700000000000004</v>
      </c>
      <c r="L293" s="8">
        <v>0.0507</v>
      </c>
      <c r="M293" s="8">
        <v>0.046200000000000005</v>
      </c>
      <c r="N293" s="8">
        <v>0.0334</v>
      </c>
      <c r="O293" s="8">
        <v>0.031</v>
      </c>
      <c r="P293" s="8">
        <v>0.0281</v>
      </c>
      <c r="Q293" s="8">
        <v>0.0274</v>
      </c>
      <c r="R293" s="8">
        <v>0.0286</v>
      </c>
      <c r="S293" s="8">
        <v>0.029500000000000002</v>
      </c>
      <c r="T293" s="8">
        <v>0.0297</v>
      </c>
      <c r="U293" s="8">
        <v>0.0346</v>
      </c>
      <c r="V293" s="8">
        <v>0.0362</v>
      </c>
      <c r="W293" s="8">
        <v>0.036000000000000004</v>
      </c>
      <c r="X293" s="8">
        <v>0.041</v>
      </c>
      <c r="Y293" s="8">
        <v>0.0429</v>
      </c>
      <c r="Z293" s="8">
        <v>0.0434</v>
      </c>
      <c r="AA293" s="8">
        <v>0.0514</v>
      </c>
      <c r="AB293" s="8">
        <v>0.0523</v>
      </c>
      <c r="AC293" s="8">
        <v>0.0529</v>
      </c>
      <c r="AD293" s="8">
        <v>0.0614</v>
      </c>
      <c r="AE293" s="8">
        <v>0.0618</v>
      </c>
      <c r="AF293" s="8">
        <v>0.062200000000000005</v>
      </c>
      <c r="AG293" s="8"/>
      <c r="AH293" s="8"/>
      <c r="AI293" s="8"/>
      <c r="AJ293" s="8"/>
      <c r="AK293" s="8"/>
      <c r="AL293" s="8"/>
    </row>
    <row r="294" spans="1:38" ht="15">
      <c r="A294" s="1">
        <v>2.375</v>
      </c>
      <c r="B294" s="11">
        <v>18</v>
      </c>
      <c r="C294" s="8"/>
      <c r="D294" s="8"/>
      <c r="E294" s="8"/>
      <c r="F294" s="8"/>
      <c r="G294" s="8"/>
      <c r="H294" s="8"/>
      <c r="I294" s="8"/>
      <c r="J294" s="8"/>
      <c r="K294" s="8">
        <v>0.0648</v>
      </c>
      <c r="L294" s="8">
        <v>0.0548</v>
      </c>
      <c r="M294" s="8">
        <v>0.050100000000000006</v>
      </c>
      <c r="N294" s="8">
        <v>0.0354</v>
      </c>
      <c r="O294" s="8">
        <v>0.0324</v>
      </c>
      <c r="P294" s="8">
        <v>0.0286</v>
      </c>
      <c r="Q294" s="8">
        <v>0.0274</v>
      </c>
      <c r="R294" s="8">
        <v>0.027100000000000003</v>
      </c>
      <c r="S294" s="8">
        <v>0.027800000000000002</v>
      </c>
      <c r="T294" s="8">
        <v>0.028</v>
      </c>
      <c r="U294" s="8">
        <v>0.0322</v>
      </c>
      <c r="V294" s="8">
        <v>0.0337</v>
      </c>
      <c r="W294" s="8">
        <v>0.0341</v>
      </c>
      <c r="X294" s="8">
        <v>0.0383</v>
      </c>
      <c r="Y294" s="8">
        <v>0.0402</v>
      </c>
      <c r="Z294" s="8">
        <v>0.0407</v>
      </c>
      <c r="AA294" s="8">
        <v>0.0487</v>
      </c>
      <c r="AB294" s="8">
        <v>0.049600000000000005</v>
      </c>
      <c r="AC294" s="8">
        <v>0.0502</v>
      </c>
      <c r="AD294" s="8">
        <v>0.058800000000000005</v>
      </c>
      <c r="AE294" s="8">
        <v>0.0592</v>
      </c>
      <c r="AF294" s="8">
        <v>0.0597</v>
      </c>
      <c r="AG294" s="8">
        <v>0.0659</v>
      </c>
      <c r="AH294" s="8">
        <v>0.0665</v>
      </c>
      <c r="AI294" s="8">
        <v>0.0669</v>
      </c>
      <c r="AJ294" s="8"/>
      <c r="AK294" s="8"/>
      <c r="AL294" s="8"/>
    </row>
    <row r="295" spans="1:38" ht="15">
      <c r="A295" s="1">
        <v>2.5</v>
      </c>
      <c r="B295" s="11">
        <v>19</v>
      </c>
      <c r="C295" s="8"/>
      <c r="D295" s="8"/>
      <c r="E295" s="8"/>
      <c r="F295" s="8"/>
      <c r="G295" s="8"/>
      <c r="H295" s="8"/>
      <c r="I295" s="8"/>
      <c r="J295" s="8"/>
      <c r="K295" s="8">
        <v>0.0683</v>
      </c>
      <c r="L295" s="8">
        <v>0.0585</v>
      </c>
      <c r="M295" s="8">
        <v>0.054</v>
      </c>
      <c r="N295" s="8">
        <v>0.0378</v>
      </c>
      <c r="O295" s="8">
        <v>0.0342</v>
      </c>
      <c r="P295" s="8">
        <v>0.029500000000000002</v>
      </c>
      <c r="Q295" s="8">
        <v>0.0275</v>
      </c>
      <c r="R295" s="8">
        <v>0.025500000000000002</v>
      </c>
      <c r="S295" s="8">
        <v>0.0264</v>
      </c>
      <c r="T295" s="8">
        <v>0.0265</v>
      </c>
      <c r="U295" s="8">
        <v>0.0302</v>
      </c>
      <c r="V295" s="8">
        <v>0.0315</v>
      </c>
      <c r="W295" s="8">
        <v>0.031900000000000005</v>
      </c>
      <c r="X295" s="8">
        <v>0.0359</v>
      </c>
      <c r="Y295" s="8">
        <v>0.037700000000000004</v>
      </c>
      <c r="Z295" s="8">
        <v>0.038200000000000005</v>
      </c>
      <c r="AA295" s="8">
        <v>0.0461</v>
      </c>
      <c r="AB295" s="8">
        <v>0.047</v>
      </c>
      <c r="AC295" s="8">
        <v>0.0476</v>
      </c>
      <c r="AD295" s="8">
        <v>0.0563</v>
      </c>
      <c r="AE295" s="8">
        <v>0.0568</v>
      </c>
      <c r="AF295" s="8">
        <v>0.057300000000000004</v>
      </c>
      <c r="AG295" s="8">
        <v>0.0636</v>
      </c>
      <c r="AH295" s="8">
        <v>0.06420000000000001</v>
      </c>
      <c r="AI295" s="8">
        <v>0.0646</v>
      </c>
      <c r="AJ295" s="8"/>
      <c r="AK295" s="8"/>
      <c r="AL295" s="8"/>
    </row>
    <row r="296" spans="1:38" ht="15">
      <c r="A296" s="1">
        <v>2.625</v>
      </c>
      <c r="B296" s="11">
        <v>20</v>
      </c>
      <c r="C296" s="8"/>
      <c r="D296" s="8"/>
      <c r="E296" s="8"/>
      <c r="F296" s="8"/>
      <c r="G296" s="8"/>
      <c r="H296" s="8"/>
      <c r="I296" s="8"/>
      <c r="J296" s="8"/>
      <c r="K296" s="8"/>
      <c r="L296" s="8">
        <v>0.0626</v>
      </c>
      <c r="M296" s="8">
        <v>0.0575</v>
      </c>
      <c r="N296" s="8">
        <v>0.040600000000000004</v>
      </c>
      <c r="O296" s="8">
        <v>0.0365</v>
      </c>
      <c r="P296" s="8">
        <v>0.0308</v>
      </c>
      <c r="Q296" s="8">
        <v>0.0287</v>
      </c>
      <c r="R296" s="8">
        <v>0.0251</v>
      </c>
      <c r="S296" s="8">
        <v>0.0253</v>
      </c>
      <c r="T296" s="8">
        <v>0.025400000000000002</v>
      </c>
      <c r="U296" s="8">
        <v>0.028300000000000002</v>
      </c>
      <c r="V296" s="8">
        <v>0.0296</v>
      </c>
      <c r="W296" s="8">
        <v>0.029900000000000003</v>
      </c>
      <c r="X296" s="8">
        <v>0.033600000000000005</v>
      </c>
      <c r="Y296" s="8">
        <v>0.0354</v>
      </c>
      <c r="Z296" s="8">
        <v>0.0358</v>
      </c>
      <c r="AA296" s="8">
        <v>0.0436</v>
      </c>
      <c r="AB296" s="8">
        <v>0.0445</v>
      </c>
      <c r="AC296" s="8">
        <v>0.045200000000000004</v>
      </c>
      <c r="AD296" s="8">
        <v>0.054</v>
      </c>
      <c r="AE296" s="8">
        <v>0.054400000000000004</v>
      </c>
      <c r="AF296" s="8">
        <v>0.054900000000000004</v>
      </c>
      <c r="AG296" s="8">
        <v>0.0614</v>
      </c>
      <c r="AH296" s="8">
        <v>0.062</v>
      </c>
      <c r="AI296" s="8">
        <v>0.062400000000000004</v>
      </c>
      <c r="AJ296" s="8"/>
      <c r="AK296" s="8"/>
      <c r="AL296" s="8"/>
    </row>
    <row r="297" spans="1:38" ht="15">
      <c r="A297" s="1">
        <v>2.75</v>
      </c>
      <c r="B297" s="11">
        <v>21</v>
      </c>
      <c r="C297" s="8"/>
      <c r="D297" s="8"/>
      <c r="E297" s="8"/>
      <c r="F297" s="8"/>
      <c r="G297" s="8"/>
      <c r="H297" s="8"/>
      <c r="I297" s="8"/>
      <c r="J297" s="8"/>
      <c r="K297" s="8"/>
      <c r="L297" s="8">
        <v>0.0659</v>
      </c>
      <c r="M297" s="8">
        <v>0.0615</v>
      </c>
      <c r="N297" s="8">
        <v>0.0436</v>
      </c>
      <c r="O297" s="8">
        <v>0.0391</v>
      </c>
      <c r="P297" s="8">
        <v>0.0324</v>
      </c>
      <c r="Q297" s="8">
        <v>0.03</v>
      </c>
      <c r="R297" s="8">
        <v>0.0246</v>
      </c>
      <c r="S297" s="8">
        <v>0.0245</v>
      </c>
      <c r="T297" s="8">
        <v>0.0245</v>
      </c>
      <c r="U297" s="8">
        <v>0.0267</v>
      </c>
      <c r="V297" s="8">
        <v>0.027800000000000002</v>
      </c>
      <c r="W297" s="8">
        <v>0.0281</v>
      </c>
      <c r="X297" s="8">
        <v>0.0316</v>
      </c>
      <c r="Y297" s="8">
        <v>0.0332</v>
      </c>
      <c r="Z297" s="8">
        <v>0.033600000000000005</v>
      </c>
      <c r="AA297" s="8">
        <v>0.0413</v>
      </c>
      <c r="AB297" s="8">
        <v>0.0422</v>
      </c>
      <c r="AC297" s="8">
        <v>0.042800000000000005</v>
      </c>
      <c r="AD297" s="8">
        <v>0.0517</v>
      </c>
      <c r="AE297" s="8">
        <v>0.0521</v>
      </c>
      <c r="AF297" s="8">
        <v>0.0526</v>
      </c>
      <c r="AG297" s="8">
        <v>0.0592</v>
      </c>
      <c r="AH297" s="8">
        <v>0.0599</v>
      </c>
      <c r="AI297" s="8">
        <v>0.0603</v>
      </c>
      <c r="AJ297" s="8"/>
      <c r="AK297" s="8"/>
      <c r="AL297" s="8"/>
    </row>
    <row r="298" spans="1:38" ht="15">
      <c r="A298" s="1">
        <v>2.875</v>
      </c>
      <c r="B298" s="11">
        <v>22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>
        <v>0.06470000000000001</v>
      </c>
      <c r="N298" s="8">
        <v>0.0468</v>
      </c>
      <c r="O298" s="8">
        <v>0.041800000000000004</v>
      </c>
      <c r="P298" s="8">
        <v>0.034300000000000004</v>
      </c>
      <c r="Q298" s="8">
        <v>0.031400000000000004</v>
      </c>
      <c r="R298" s="8">
        <v>0.0244</v>
      </c>
      <c r="S298" s="8">
        <v>0.024</v>
      </c>
      <c r="T298" s="8">
        <v>0.024</v>
      </c>
      <c r="U298" s="8">
        <v>0.025400000000000002</v>
      </c>
      <c r="V298" s="8">
        <v>0.0263</v>
      </c>
      <c r="W298" s="8">
        <v>0.0265</v>
      </c>
      <c r="X298" s="8">
        <v>0.0297</v>
      </c>
      <c r="Y298" s="8">
        <v>0.031200000000000002</v>
      </c>
      <c r="Z298" s="8">
        <v>0.0317</v>
      </c>
      <c r="AA298" s="8">
        <v>0.0391</v>
      </c>
      <c r="AB298" s="8">
        <v>0.039900000000000005</v>
      </c>
      <c r="AC298" s="8">
        <v>0.040600000000000004</v>
      </c>
      <c r="AD298" s="8">
        <v>0.0494</v>
      </c>
      <c r="AE298" s="8">
        <v>0.0499</v>
      </c>
      <c r="AF298" s="8">
        <v>0.0504</v>
      </c>
      <c r="AG298" s="8">
        <v>0.057100000000000005</v>
      </c>
      <c r="AH298" s="8">
        <v>0.057800000000000004</v>
      </c>
      <c r="AI298" s="8">
        <v>0.0582</v>
      </c>
      <c r="AJ298" s="8">
        <v>0.06620000000000001</v>
      </c>
      <c r="AK298" s="8"/>
      <c r="AL298" s="8"/>
    </row>
    <row r="299" spans="1:38" ht="15">
      <c r="A299" s="1">
        <v>3</v>
      </c>
      <c r="B299" s="11">
        <v>23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>
        <v>0.0673</v>
      </c>
      <c r="N299" s="8">
        <v>0.05</v>
      </c>
      <c r="O299" s="8">
        <v>0.0448</v>
      </c>
      <c r="P299" s="8">
        <v>0.0366</v>
      </c>
      <c r="Q299" s="8">
        <v>0.0332</v>
      </c>
      <c r="R299" s="8">
        <v>0.0245</v>
      </c>
      <c r="S299" s="8">
        <v>0.0238</v>
      </c>
      <c r="T299" s="8">
        <v>0.023700000000000002</v>
      </c>
      <c r="U299" s="8">
        <v>0.024300000000000002</v>
      </c>
      <c r="V299" s="8">
        <v>0.025</v>
      </c>
      <c r="W299" s="8">
        <v>0.0252</v>
      </c>
      <c r="X299" s="8">
        <v>0.027800000000000002</v>
      </c>
      <c r="Y299" s="8">
        <v>0.029400000000000003</v>
      </c>
      <c r="Z299" s="8">
        <v>0.029900000000000003</v>
      </c>
      <c r="AA299" s="8">
        <v>0.037</v>
      </c>
      <c r="AB299" s="8">
        <v>0.0378</v>
      </c>
      <c r="AC299" s="8">
        <v>0.0385</v>
      </c>
      <c r="AD299" s="8">
        <v>0.0473</v>
      </c>
      <c r="AE299" s="8">
        <v>0.0477</v>
      </c>
      <c r="AF299" s="8">
        <v>0.0483</v>
      </c>
      <c r="AG299" s="8">
        <v>0.0551</v>
      </c>
      <c r="AH299" s="8">
        <v>0.0557</v>
      </c>
      <c r="AI299" s="8">
        <v>0.0562</v>
      </c>
      <c r="AJ299" s="8">
        <v>0.0644</v>
      </c>
      <c r="AK299" s="8">
        <v>0.0649</v>
      </c>
      <c r="AL299" s="8">
        <v>0.06520000000000001</v>
      </c>
    </row>
    <row r="300" spans="1:38" ht="15">
      <c r="A300" s="1">
        <v>3.125</v>
      </c>
      <c r="B300" s="11">
        <v>24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>
        <v>0.0533</v>
      </c>
      <c r="O300" s="8">
        <v>0.047900000000000005</v>
      </c>
      <c r="P300" s="8">
        <v>0.038900000000000004</v>
      </c>
      <c r="Q300" s="8">
        <v>0.035300000000000005</v>
      </c>
      <c r="R300" s="8">
        <v>0.024800000000000003</v>
      </c>
      <c r="S300" s="8">
        <v>0.0239</v>
      </c>
      <c r="T300" s="8">
        <v>0.023700000000000002</v>
      </c>
      <c r="U300" s="8">
        <v>0.0234</v>
      </c>
      <c r="V300" s="8">
        <v>0.0239</v>
      </c>
      <c r="W300" s="8">
        <v>0.0241</v>
      </c>
      <c r="X300" s="8">
        <v>0.0264</v>
      </c>
      <c r="Y300" s="8">
        <v>0.027800000000000002</v>
      </c>
      <c r="Z300" s="8">
        <v>0.028200000000000003</v>
      </c>
      <c r="AA300" s="8">
        <v>0.035</v>
      </c>
      <c r="AB300" s="8">
        <v>0.0358</v>
      </c>
      <c r="AC300" s="8">
        <v>0.0365</v>
      </c>
      <c r="AD300" s="8">
        <v>0.045200000000000004</v>
      </c>
      <c r="AE300" s="8">
        <v>0.045700000000000005</v>
      </c>
      <c r="AF300" s="8">
        <v>0.046200000000000005</v>
      </c>
      <c r="AG300" s="8">
        <v>0.0531</v>
      </c>
      <c r="AH300" s="8">
        <v>0.0539</v>
      </c>
      <c r="AI300" s="8">
        <v>0.054200000000000005</v>
      </c>
      <c r="AJ300" s="8">
        <v>0.0626</v>
      </c>
      <c r="AK300" s="8">
        <v>0.0631</v>
      </c>
      <c r="AL300" s="8">
        <v>0.0634</v>
      </c>
    </row>
    <row r="301" spans="1:38" ht="15">
      <c r="A301" s="1">
        <v>3.25</v>
      </c>
      <c r="B301" s="11">
        <v>25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>
        <v>0.056400000000000006</v>
      </c>
      <c r="O301" s="8">
        <v>0.051000000000000004</v>
      </c>
      <c r="P301" s="8">
        <v>0.041600000000000005</v>
      </c>
      <c r="Q301" s="8">
        <v>0.0375</v>
      </c>
      <c r="R301" s="8">
        <v>0.025400000000000002</v>
      </c>
      <c r="S301" s="8">
        <v>0.024200000000000003</v>
      </c>
      <c r="T301" s="8">
        <v>0.024</v>
      </c>
      <c r="U301" s="8">
        <v>0.022600000000000002</v>
      </c>
      <c r="V301" s="8">
        <v>0.023</v>
      </c>
      <c r="W301" s="8">
        <v>0.023100000000000002</v>
      </c>
      <c r="X301" s="8">
        <v>0.0251</v>
      </c>
      <c r="Y301" s="8">
        <v>0.0263</v>
      </c>
      <c r="Z301" s="8">
        <v>0.026600000000000002</v>
      </c>
      <c r="AA301" s="8">
        <v>0.033100000000000004</v>
      </c>
      <c r="AB301" s="8">
        <v>0.0339</v>
      </c>
      <c r="AC301" s="8">
        <v>0.0346</v>
      </c>
      <c r="AD301" s="8">
        <v>0.043300000000000005</v>
      </c>
      <c r="AE301" s="8">
        <v>0.0437</v>
      </c>
      <c r="AF301" s="8">
        <v>0.0442</v>
      </c>
      <c r="AG301" s="8">
        <v>0.0511</v>
      </c>
      <c r="AH301" s="8">
        <v>0.051800000000000006</v>
      </c>
      <c r="AI301" s="8">
        <v>0.0523</v>
      </c>
      <c r="AJ301" s="8">
        <v>0.0609</v>
      </c>
      <c r="AK301" s="8">
        <v>0.0613</v>
      </c>
      <c r="AL301" s="8">
        <v>0.0616</v>
      </c>
    </row>
    <row r="302" spans="1:38" ht="15">
      <c r="A302" s="1">
        <v>3.375</v>
      </c>
      <c r="B302" s="11">
        <v>26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>
        <v>0.0594</v>
      </c>
      <c r="O302" s="8">
        <v>0.0541</v>
      </c>
      <c r="P302" s="8">
        <v>0.0443</v>
      </c>
      <c r="Q302" s="8">
        <v>0.04</v>
      </c>
      <c r="R302" s="8">
        <v>0.0263</v>
      </c>
      <c r="S302" s="8">
        <v>0.024800000000000003</v>
      </c>
      <c r="T302" s="8">
        <v>0.0244</v>
      </c>
      <c r="U302" s="8">
        <v>0.0221</v>
      </c>
      <c r="V302" s="8">
        <v>0.0223</v>
      </c>
      <c r="W302" s="8">
        <v>0.0224</v>
      </c>
      <c r="X302" s="8">
        <v>0.0239</v>
      </c>
      <c r="Y302" s="8">
        <v>0.025</v>
      </c>
      <c r="Z302" s="8">
        <v>0.0253</v>
      </c>
      <c r="AA302" s="8">
        <v>0.031400000000000004</v>
      </c>
      <c r="AB302" s="8">
        <v>0.032100000000000004</v>
      </c>
      <c r="AC302" s="8">
        <v>0.0328</v>
      </c>
      <c r="AD302" s="8">
        <v>0.0414</v>
      </c>
      <c r="AE302" s="8">
        <v>0.041800000000000004</v>
      </c>
      <c r="AF302" s="8">
        <v>0.042300000000000004</v>
      </c>
      <c r="AG302" s="8">
        <v>0.049300000000000004</v>
      </c>
      <c r="AH302" s="8">
        <v>0.05</v>
      </c>
      <c r="AI302" s="8">
        <v>0.0504</v>
      </c>
      <c r="AJ302" s="8">
        <v>0.059000000000000004</v>
      </c>
      <c r="AK302" s="8">
        <v>0.0596</v>
      </c>
      <c r="AL302" s="8">
        <v>0.0599</v>
      </c>
    </row>
    <row r="303" spans="1:38" ht="15">
      <c r="A303" s="1">
        <v>3.5</v>
      </c>
      <c r="B303" s="11">
        <v>27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>
        <v>0.062</v>
      </c>
      <c r="O303" s="8">
        <v>0.056900000000000006</v>
      </c>
      <c r="P303" s="8">
        <v>0.0472</v>
      </c>
      <c r="Q303" s="8">
        <v>0.0426</v>
      </c>
      <c r="R303" s="8">
        <v>0.0273</v>
      </c>
      <c r="S303" s="8">
        <v>0.025500000000000002</v>
      </c>
      <c r="T303" s="8">
        <v>0.0251</v>
      </c>
      <c r="U303" s="8">
        <v>0.0219</v>
      </c>
      <c r="V303" s="8">
        <v>0.0218</v>
      </c>
      <c r="W303" s="8">
        <v>0.0218</v>
      </c>
      <c r="X303" s="8">
        <v>0.0229</v>
      </c>
      <c r="Y303" s="8">
        <v>0.0238</v>
      </c>
      <c r="Z303" s="8">
        <v>0.024</v>
      </c>
      <c r="AA303" s="8">
        <v>0.0298</v>
      </c>
      <c r="AB303" s="8">
        <v>0.0305</v>
      </c>
      <c r="AC303" s="8">
        <v>0.031100000000000003</v>
      </c>
      <c r="AD303" s="8">
        <v>0.0395</v>
      </c>
      <c r="AE303" s="8">
        <v>0.039900000000000005</v>
      </c>
      <c r="AF303" s="8">
        <v>0.0405</v>
      </c>
      <c r="AG303" s="8">
        <v>0.047400000000000005</v>
      </c>
      <c r="AH303" s="8">
        <v>0.048100000000000004</v>
      </c>
      <c r="AI303" s="8">
        <v>0.048600000000000004</v>
      </c>
      <c r="AJ303" s="8">
        <v>0.0574</v>
      </c>
      <c r="AK303" s="8">
        <v>0.0579</v>
      </c>
      <c r="AL303" s="8">
        <v>0.0582</v>
      </c>
    </row>
    <row r="304" spans="1:38" ht="15">
      <c r="A304" s="1">
        <v>3.625</v>
      </c>
      <c r="B304" s="11">
        <v>28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>
        <v>0.06430000000000001</v>
      </c>
      <c r="O304" s="8">
        <v>0.0597</v>
      </c>
      <c r="P304" s="8">
        <v>0.05</v>
      </c>
      <c r="Q304" s="8">
        <v>0.045200000000000004</v>
      </c>
      <c r="R304" s="8">
        <v>0.0286</v>
      </c>
      <c r="S304" s="8">
        <v>0.0265</v>
      </c>
      <c r="T304" s="8">
        <v>0.026000000000000002</v>
      </c>
      <c r="U304" s="8">
        <v>0.0218</v>
      </c>
      <c r="V304" s="8">
        <v>0.021400000000000002</v>
      </c>
      <c r="W304" s="8">
        <v>0.021400000000000002</v>
      </c>
      <c r="X304" s="8">
        <v>0.0221</v>
      </c>
      <c r="Y304" s="8">
        <v>0.0228</v>
      </c>
      <c r="Z304" s="8">
        <v>0.023</v>
      </c>
      <c r="AA304" s="8">
        <v>0.028200000000000003</v>
      </c>
      <c r="AB304" s="8">
        <v>0.029</v>
      </c>
      <c r="AC304" s="8">
        <v>0.029500000000000002</v>
      </c>
      <c r="AD304" s="8">
        <v>0.0378</v>
      </c>
      <c r="AE304" s="8">
        <v>0.038200000000000005</v>
      </c>
      <c r="AF304" s="8">
        <v>0.038700000000000005</v>
      </c>
      <c r="AG304" s="8">
        <v>0.045700000000000005</v>
      </c>
      <c r="AH304" s="8">
        <v>0.046400000000000004</v>
      </c>
      <c r="AI304" s="8">
        <v>0.0468</v>
      </c>
      <c r="AJ304" s="8">
        <v>0.0557</v>
      </c>
      <c r="AK304" s="8">
        <v>0.0562</v>
      </c>
      <c r="AL304" s="8">
        <v>0.056600000000000004</v>
      </c>
    </row>
    <row r="305" spans="1:38" ht="15">
      <c r="A305" s="1">
        <v>3.75</v>
      </c>
      <c r="B305" s="11">
        <v>29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>
        <v>0.0621</v>
      </c>
      <c r="P305" s="8">
        <v>0.052700000000000004</v>
      </c>
      <c r="Q305" s="8">
        <v>0.0475</v>
      </c>
      <c r="R305" s="8">
        <v>0.03</v>
      </c>
      <c r="S305" s="8">
        <v>0.027600000000000003</v>
      </c>
      <c r="T305" s="8">
        <v>0.027100000000000003</v>
      </c>
      <c r="U305" s="8">
        <v>0.0218</v>
      </c>
      <c r="V305" s="8">
        <v>0.0213</v>
      </c>
      <c r="W305" s="8">
        <v>0.0212</v>
      </c>
      <c r="X305" s="8">
        <v>0.021400000000000002</v>
      </c>
      <c r="Y305" s="8">
        <v>0.0219</v>
      </c>
      <c r="Z305" s="8">
        <v>0.0221</v>
      </c>
      <c r="AA305" s="8">
        <v>0.0268</v>
      </c>
      <c r="AB305" s="8">
        <v>0.0275</v>
      </c>
      <c r="AC305" s="8">
        <v>0.0281</v>
      </c>
      <c r="AD305" s="8">
        <v>0.0361</v>
      </c>
      <c r="AE305" s="8">
        <v>0.0365</v>
      </c>
      <c r="AF305" s="8">
        <v>0.037</v>
      </c>
      <c r="AG305" s="8">
        <v>0.044</v>
      </c>
      <c r="AH305" s="8">
        <v>0.044700000000000004</v>
      </c>
      <c r="AI305" s="8">
        <v>0.0451</v>
      </c>
      <c r="AJ305" s="8">
        <v>0.0541</v>
      </c>
      <c r="AK305" s="8">
        <v>0.0546</v>
      </c>
      <c r="AL305" s="8">
        <v>0.055</v>
      </c>
    </row>
    <row r="306" spans="1:38" ht="15">
      <c r="A306" s="1">
        <v>3.875</v>
      </c>
      <c r="B306" s="11">
        <v>30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>
        <v>0.064</v>
      </c>
      <c r="P306" s="8">
        <v>0.0553</v>
      </c>
      <c r="Q306" s="8">
        <v>0.0505</v>
      </c>
      <c r="R306" s="8">
        <v>0.0316</v>
      </c>
      <c r="S306" s="8">
        <v>0.028900000000000002</v>
      </c>
      <c r="T306" s="8">
        <v>0.028300000000000002</v>
      </c>
      <c r="U306" s="8">
        <v>0.0221</v>
      </c>
      <c r="V306" s="8">
        <v>0.0213</v>
      </c>
      <c r="W306" s="8">
        <v>0.0211</v>
      </c>
      <c r="X306" s="8">
        <v>0.020800000000000003</v>
      </c>
      <c r="Y306" s="8">
        <v>0.0212</v>
      </c>
      <c r="Z306" s="8">
        <v>0.0213</v>
      </c>
      <c r="AA306" s="8">
        <v>0.025500000000000002</v>
      </c>
      <c r="AB306" s="8">
        <v>0.0262</v>
      </c>
      <c r="AC306" s="8">
        <v>0.0267</v>
      </c>
      <c r="AD306" s="8">
        <v>0.0345</v>
      </c>
      <c r="AE306" s="8">
        <v>0.0349</v>
      </c>
      <c r="AF306" s="8">
        <v>0.0354</v>
      </c>
      <c r="AG306" s="8">
        <v>0.042300000000000004</v>
      </c>
      <c r="AH306" s="8">
        <v>0.043000000000000003</v>
      </c>
      <c r="AI306" s="8">
        <v>0.043500000000000004</v>
      </c>
      <c r="AJ306" s="8">
        <v>0.0525</v>
      </c>
      <c r="AK306" s="8">
        <v>0.053</v>
      </c>
      <c r="AL306" s="8">
        <v>0.0534</v>
      </c>
    </row>
    <row r="307" spans="1:38" ht="15">
      <c r="A307" s="1">
        <v>4</v>
      </c>
      <c r="B307" s="11">
        <v>31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>
        <v>0.057800000000000004</v>
      </c>
      <c r="Q307" s="8">
        <v>0.0531</v>
      </c>
      <c r="R307" s="8">
        <v>0.0334</v>
      </c>
      <c r="S307" s="8">
        <v>0.0304</v>
      </c>
      <c r="T307" s="8">
        <v>0.0297</v>
      </c>
      <c r="U307" s="8">
        <v>0.0225</v>
      </c>
      <c r="V307" s="8">
        <v>0.021400000000000002</v>
      </c>
      <c r="W307" s="8">
        <v>0.0212</v>
      </c>
      <c r="X307" s="8">
        <v>0.0204</v>
      </c>
      <c r="Y307" s="8">
        <v>0.0206</v>
      </c>
      <c r="Z307" s="8">
        <v>0.0207</v>
      </c>
      <c r="AA307" s="8">
        <v>0.024300000000000002</v>
      </c>
      <c r="AB307" s="8">
        <v>0.024900000000000002</v>
      </c>
      <c r="AC307" s="8">
        <v>0.025400000000000002</v>
      </c>
      <c r="AD307" s="8">
        <v>0.032</v>
      </c>
      <c r="AE307" s="8">
        <v>0.0333</v>
      </c>
      <c r="AF307" s="8">
        <v>0.0339</v>
      </c>
      <c r="AG307" s="8">
        <v>0.0407</v>
      </c>
      <c r="AH307" s="8">
        <v>0.0414</v>
      </c>
      <c r="AI307" s="8">
        <v>0.0419</v>
      </c>
      <c r="AJ307" s="8">
        <v>0.0509</v>
      </c>
      <c r="AK307" s="8">
        <v>0.051500000000000004</v>
      </c>
      <c r="AL307" s="8">
        <v>0.051800000000000006</v>
      </c>
    </row>
    <row r="308" spans="1:38" ht="15">
      <c r="A308" s="1">
        <v>4.25</v>
      </c>
      <c r="B308" s="11">
        <v>32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>
        <v>0.062</v>
      </c>
      <c r="Q308" s="8">
        <v>0.0579</v>
      </c>
      <c r="R308" s="8">
        <v>0.037200000000000004</v>
      </c>
      <c r="S308" s="8">
        <v>0.033800000000000004</v>
      </c>
      <c r="T308" s="8">
        <v>0.033</v>
      </c>
      <c r="U308" s="8">
        <v>0.0238</v>
      </c>
      <c r="V308" s="8">
        <v>0.0222</v>
      </c>
      <c r="W308" s="8">
        <v>0.0219</v>
      </c>
      <c r="X308" s="8">
        <v>0.02</v>
      </c>
      <c r="Y308" s="8">
        <v>0.0198</v>
      </c>
      <c r="Z308" s="8">
        <v>0.0198</v>
      </c>
      <c r="AA308" s="8">
        <v>0.0223</v>
      </c>
      <c r="AB308" s="8">
        <v>0.0228</v>
      </c>
      <c r="AC308" s="8">
        <v>0.023200000000000002</v>
      </c>
      <c r="AD308" s="8">
        <v>0.030100000000000002</v>
      </c>
      <c r="AE308" s="8">
        <v>0.0304</v>
      </c>
      <c r="AF308" s="8">
        <v>0.031</v>
      </c>
      <c r="AG308" s="8">
        <v>0.0376</v>
      </c>
      <c r="AH308" s="8">
        <v>0.038400000000000004</v>
      </c>
      <c r="AI308" s="8">
        <v>0.0388</v>
      </c>
      <c r="AJ308" s="8">
        <v>0.047900000000000005</v>
      </c>
      <c r="AK308" s="8">
        <v>0.0485</v>
      </c>
      <c r="AL308" s="8">
        <v>0.0488</v>
      </c>
    </row>
    <row r="309" spans="1:38" ht="15">
      <c r="A309" s="1">
        <v>4.5</v>
      </c>
      <c r="B309" s="11">
        <v>33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>
        <v>0.0618</v>
      </c>
      <c r="R309" s="8">
        <v>0.0414</v>
      </c>
      <c r="S309" s="8">
        <v>0.0375</v>
      </c>
      <c r="T309" s="8">
        <v>0.0366</v>
      </c>
      <c r="U309" s="8">
        <v>0.0256</v>
      </c>
      <c r="V309" s="8">
        <v>0.0236</v>
      </c>
      <c r="W309" s="8">
        <v>0.023100000000000002</v>
      </c>
      <c r="X309" s="8">
        <v>0.0201</v>
      </c>
      <c r="Y309" s="8">
        <v>0.0195</v>
      </c>
      <c r="Z309" s="8">
        <v>0.0194</v>
      </c>
      <c r="AA309" s="8">
        <v>0.0206</v>
      </c>
      <c r="AB309" s="8">
        <v>0.021</v>
      </c>
      <c r="AC309" s="8">
        <v>0.0213</v>
      </c>
      <c r="AD309" s="8">
        <v>0.0275</v>
      </c>
      <c r="AE309" s="8">
        <v>0.0279</v>
      </c>
      <c r="AF309" s="8">
        <v>0.028300000000000002</v>
      </c>
      <c r="AG309" s="8">
        <v>0.034800000000000005</v>
      </c>
      <c r="AH309" s="8">
        <v>0.035500000000000004</v>
      </c>
      <c r="AI309" s="8">
        <v>0.036000000000000004</v>
      </c>
      <c r="AJ309" s="8">
        <v>0.045</v>
      </c>
      <c r="AK309" s="8">
        <v>0.0456</v>
      </c>
      <c r="AL309" s="8">
        <v>0.046</v>
      </c>
    </row>
    <row r="310" spans="1:38" ht="15">
      <c r="A310" s="1">
        <v>4.75</v>
      </c>
      <c r="B310" s="11">
        <v>34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>
        <v>0.045700000000000005</v>
      </c>
      <c r="S310" s="8">
        <v>0.041600000000000005</v>
      </c>
      <c r="T310" s="8">
        <v>0.0405</v>
      </c>
      <c r="U310" s="8">
        <v>0.0279</v>
      </c>
      <c r="V310" s="8">
        <v>0.025400000000000002</v>
      </c>
      <c r="W310" s="8">
        <v>0.024900000000000002</v>
      </c>
      <c r="X310" s="8">
        <v>0.0207</v>
      </c>
      <c r="Y310" s="8">
        <v>0.0196</v>
      </c>
      <c r="Z310" s="8">
        <v>0.0194</v>
      </c>
      <c r="AA310" s="8">
        <v>0.0193</v>
      </c>
      <c r="AB310" s="8">
        <v>0.0196</v>
      </c>
      <c r="AC310" s="8">
        <v>0.0198</v>
      </c>
      <c r="AD310" s="8">
        <v>0.0252</v>
      </c>
      <c r="AE310" s="8">
        <v>0.0256</v>
      </c>
      <c r="AF310" s="8">
        <v>0.026000000000000002</v>
      </c>
      <c r="AG310" s="8">
        <v>0.0322</v>
      </c>
      <c r="AH310" s="8">
        <v>0.0328</v>
      </c>
      <c r="AI310" s="8">
        <v>0.0333</v>
      </c>
      <c r="AJ310" s="8">
        <v>0.042300000000000004</v>
      </c>
      <c r="AK310" s="8">
        <v>0.0429</v>
      </c>
      <c r="AL310" s="8">
        <v>0.043300000000000005</v>
      </c>
    </row>
    <row r="311" spans="1:38" ht="15">
      <c r="A311" s="1">
        <v>5</v>
      </c>
      <c r="B311" s="11">
        <v>35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>
        <v>0.05</v>
      </c>
      <c r="S311" s="8">
        <v>0.045700000000000005</v>
      </c>
      <c r="T311" s="8">
        <v>0.0446</v>
      </c>
      <c r="U311" s="8">
        <v>0.0307</v>
      </c>
      <c r="V311" s="8">
        <v>0.027700000000000002</v>
      </c>
      <c r="W311" s="8">
        <v>0.027</v>
      </c>
      <c r="X311" s="8">
        <v>0.0217</v>
      </c>
      <c r="Y311" s="8">
        <v>0.020200000000000003</v>
      </c>
      <c r="Z311" s="8">
        <v>0.0199</v>
      </c>
      <c r="AA311" s="8">
        <v>0.0184</v>
      </c>
      <c r="AB311" s="8">
        <v>0.0185</v>
      </c>
      <c r="AC311" s="8">
        <v>0.0187</v>
      </c>
      <c r="AD311" s="8">
        <v>0.023200000000000002</v>
      </c>
      <c r="AE311" s="8">
        <v>0.0235</v>
      </c>
      <c r="AF311" s="8">
        <v>0.0239</v>
      </c>
      <c r="AG311" s="8">
        <v>0.0297</v>
      </c>
      <c r="AH311" s="8">
        <v>0.0304</v>
      </c>
      <c r="AI311" s="8">
        <v>0.0308</v>
      </c>
      <c r="AJ311" s="8">
        <v>0.0397</v>
      </c>
      <c r="AK311" s="8">
        <v>0.0403</v>
      </c>
      <c r="AL311" s="8">
        <v>0.0407</v>
      </c>
    </row>
    <row r="312" spans="1:38" ht="15">
      <c r="A312" s="1">
        <v>5.25</v>
      </c>
      <c r="B312" s="11">
        <v>36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>
        <v>0.0539</v>
      </c>
      <c r="S312" s="8">
        <v>0.0497</v>
      </c>
      <c r="T312" s="8">
        <v>0.0487</v>
      </c>
      <c r="U312" s="8">
        <v>0.0337</v>
      </c>
      <c r="V312" s="8">
        <v>0.0303</v>
      </c>
      <c r="W312" s="8">
        <v>0.029500000000000002</v>
      </c>
      <c r="X312" s="8">
        <v>0.023100000000000002</v>
      </c>
      <c r="Y312" s="8">
        <v>0.0212</v>
      </c>
      <c r="Z312" s="8">
        <v>0.020800000000000003</v>
      </c>
      <c r="AA312" s="8">
        <v>0.0178</v>
      </c>
      <c r="AB312" s="8">
        <v>0.0178</v>
      </c>
      <c r="AC312" s="8">
        <v>0.0179</v>
      </c>
      <c r="AD312" s="8">
        <v>0.021400000000000002</v>
      </c>
      <c r="AE312" s="8">
        <v>0.0217</v>
      </c>
      <c r="AF312" s="8">
        <v>0.022</v>
      </c>
      <c r="AG312" s="8">
        <v>0.0275</v>
      </c>
      <c r="AH312" s="8">
        <v>0.0281</v>
      </c>
      <c r="AI312" s="8">
        <v>0.0285</v>
      </c>
      <c r="AJ312" s="8">
        <v>0.0373</v>
      </c>
      <c r="AK312" s="8">
        <v>0.0378</v>
      </c>
      <c r="AL312" s="8">
        <v>0.038200000000000005</v>
      </c>
    </row>
    <row r="313" spans="1:38" ht="15">
      <c r="A313" s="1">
        <v>5.5</v>
      </c>
      <c r="B313" s="11">
        <v>37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>
        <v>0.0574</v>
      </c>
      <c r="S313" s="8">
        <v>0.0535</v>
      </c>
      <c r="T313" s="8">
        <v>0.0524</v>
      </c>
      <c r="U313" s="8">
        <v>0.037</v>
      </c>
      <c r="V313" s="8">
        <v>0.0332</v>
      </c>
      <c r="W313" s="8">
        <v>0.0323</v>
      </c>
      <c r="X313" s="8">
        <v>0.024900000000000002</v>
      </c>
      <c r="Y313" s="8">
        <v>0.022600000000000002</v>
      </c>
      <c r="Z313" s="8">
        <v>0.0221</v>
      </c>
      <c r="AA313" s="8">
        <v>0.0176</v>
      </c>
      <c r="AB313" s="8">
        <v>0.017400000000000002</v>
      </c>
      <c r="AC313" s="8">
        <v>0.017400000000000002</v>
      </c>
      <c r="AD313" s="8">
        <v>0.0199</v>
      </c>
      <c r="AE313" s="8">
        <v>0.0201</v>
      </c>
      <c r="AF313" s="8">
        <v>0.0204</v>
      </c>
      <c r="AG313" s="8">
        <v>0.025400000000000002</v>
      </c>
      <c r="AH313" s="8">
        <v>0.026000000000000002</v>
      </c>
      <c r="AI313" s="8">
        <v>0.0264</v>
      </c>
      <c r="AJ313" s="8">
        <v>0.0349</v>
      </c>
      <c r="AK313" s="8">
        <v>0.035500000000000004</v>
      </c>
      <c r="AL313" s="8">
        <v>0.0359</v>
      </c>
    </row>
    <row r="314" spans="1:38" ht="15">
      <c r="A314" s="1">
        <v>5.75</v>
      </c>
      <c r="B314" s="11">
        <v>38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>
        <v>0.056900000000000006</v>
      </c>
      <c r="T314" s="8">
        <v>0.055900000000000005</v>
      </c>
      <c r="U314" s="8">
        <v>0.040400000000000005</v>
      </c>
      <c r="V314" s="8">
        <v>0.0363</v>
      </c>
      <c r="W314" s="8">
        <v>0.0354</v>
      </c>
      <c r="X314" s="8">
        <v>0.027</v>
      </c>
      <c r="Y314" s="8">
        <v>0.024300000000000002</v>
      </c>
      <c r="Z314" s="8">
        <v>0.023700000000000002</v>
      </c>
      <c r="AA314" s="8">
        <v>0.0176</v>
      </c>
      <c r="AB314" s="8">
        <v>0.017400000000000002</v>
      </c>
      <c r="AC314" s="8">
        <v>0.0172</v>
      </c>
      <c r="AD314" s="8">
        <v>0.018600000000000002</v>
      </c>
      <c r="AE314" s="8">
        <v>0.0188</v>
      </c>
      <c r="AF314" s="8">
        <v>0.019100000000000002</v>
      </c>
      <c r="AG314" s="8">
        <v>0.0236</v>
      </c>
      <c r="AH314" s="8">
        <v>0.0241</v>
      </c>
      <c r="AI314" s="8">
        <v>0.0245</v>
      </c>
      <c r="AJ314" s="8">
        <v>0.0327</v>
      </c>
      <c r="AK314" s="8">
        <v>0.0333</v>
      </c>
      <c r="AL314" s="8">
        <v>0.0337</v>
      </c>
    </row>
    <row r="315" spans="1:38" ht="15">
      <c r="A315" s="1">
        <v>6</v>
      </c>
      <c r="B315" s="11">
        <v>39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>
        <v>0.058800000000000005</v>
      </c>
      <c r="U315" s="8">
        <v>0.0438</v>
      </c>
      <c r="V315" s="8">
        <v>0.0396</v>
      </c>
      <c r="W315" s="8">
        <v>0.0386</v>
      </c>
      <c r="X315" s="8">
        <v>0.029400000000000003</v>
      </c>
      <c r="Y315" s="8">
        <v>0.0263</v>
      </c>
      <c r="Z315" s="8">
        <v>0.025500000000000002</v>
      </c>
      <c r="AA315" s="8">
        <v>0.018000000000000002</v>
      </c>
      <c r="AB315" s="8">
        <v>0.0176</v>
      </c>
      <c r="AC315" s="8">
        <v>0.0173</v>
      </c>
      <c r="AD315" s="8">
        <v>0.0176</v>
      </c>
      <c r="AE315" s="8">
        <v>0.0177</v>
      </c>
      <c r="AF315" s="8">
        <v>0.0179</v>
      </c>
      <c r="AG315" s="8">
        <v>0.0219</v>
      </c>
      <c r="AH315" s="8">
        <v>0.0224</v>
      </c>
      <c r="AI315" s="8">
        <v>0.0228</v>
      </c>
      <c r="AJ315" s="8">
        <v>0.030600000000000002</v>
      </c>
      <c r="AK315" s="8">
        <v>0.031200000000000002</v>
      </c>
      <c r="AL315" s="8">
        <v>0.0316</v>
      </c>
    </row>
    <row r="316" spans="1:38" ht="15">
      <c r="A316" s="1">
        <v>6.25</v>
      </c>
      <c r="B316" s="11">
        <v>40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>
        <v>0.0473</v>
      </c>
      <c r="V316" s="8">
        <v>0.0429</v>
      </c>
      <c r="W316" s="8">
        <v>0.041800000000000004</v>
      </c>
      <c r="X316" s="8">
        <v>0.032</v>
      </c>
      <c r="Y316" s="8">
        <v>0.0285</v>
      </c>
      <c r="Z316" s="8">
        <v>0.027700000000000002</v>
      </c>
      <c r="AA316" s="8">
        <v>0.018600000000000002</v>
      </c>
      <c r="AB316" s="8">
        <v>0.018000000000000002</v>
      </c>
      <c r="AC316" s="8">
        <v>0.0177</v>
      </c>
      <c r="AD316" s="8">
        <v>0.0167</v>
      </c>
      <c r="AE316" s="8">
        <v>0.016800000000000002</v>
      </c>
      <c r="AF316" s="8">
        <v>0.017</v>
      </c>
      <c r="AG316" s="8">
        <v>0.0204</v>
      </c>
      <c r="AH316" s="8">
        <v>0.020800000000000003</v>
      </c>
      <c r="AI316" s="8">
        <v>0.0212</v>
      </c>
      <c r="AJ316" s="8">
        <v>0.0287</v>
      </c>
      <c r="AK316" s="8">
        <v>0.0292</v>
      </c>
      <c r="AL316" s="8">
        <v>0.0296</v>
      </c>
    </row>
    <row r="317" spans="1:38" ht="15">
      <c r="A317" s="1">
        <v>6.5</v>
      </c>
      <c r="B317" s="11">
        <v>41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>
        <v>0.0505</v>
      </c>
      <c r="V317" s="8">
        <v>0.046200000000000005</v>
      </c>
      <c r="W317" s="8">
        <v>0.0451</v>
      </c>
      <c r="X317" s="8">
        <v>0.0347</v>
      </c>
      <c r="Y317" s="8">
        <v>0.0309</v>
      </c>
      <c r="Z317" s="8">
        <v>0.03</v>
      </c>
      <c r="AA317" s="8">
        <v>0.0195</v>
      </c>
      <c r="AB317" s="8">
        <v>0.0188</v>
      </c>
      <c r="AC317" s="8">
        <v>0.0183</v>
      </c>
      <c r="AD317" s="8">
        <v>0.0161</v>
      </c>
      <c r="AE317" s="8">
        <v>0.0162</v>
      </c>
      <c r="AF317" s="8">
        <v>0.016300000000000002</v>
      </c>
      <c r="AG317" s="8">
        <v>0.019100000000000002</v>
      </c>
      <c r="AH317" s="8">
        <v>0.0195</v>
      </c>
      <c r="AI317" s="8">
        <v>0.0198</v>
      </c>
      <c r="AJ317" s="8">
        <v>0.0269</v>
      </c>
      <c r="AK317" s="8">
        <v>0.0274</v>
      </c>
      <c r="AL317" s="8">
        <v>0.027700000000000002</v>
      </c>
    </row>
    <row r="318" spans="1:38" ht="15">
      <c r="A318" s="1">
        <v>6.75</v>
      </c>
      <c r="B318" s="11">
        <v>42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>
        <v>0.0536</v>
      </c>
      <c r="V318" s="8">
        <v>0.049300000000000004</v>
      </c>
      <c r="W318" s="8">
        <v>0.0483</v>
      </c>
      <c r="X318" s="8">
        <v>0.0376</v>
      </c>
      <c r="Y318" s="8">
        <v>0.0335</v>
      </c>
      <c r="Z318" s="8">
        <v>0.0325</v>
      </c>
      <c r="AA318" s="8">
        <v>0.0206</v>
      </c>
      <c r="AB318" s="8">
        <v>0.0198</v>
      </c>
      <c r="AC318" s="8">
        <v>0.019200000000000002</v>
      </c>
      <c r="AD318" s="8">
        <v>0.015700000000000002</v>
      </c>
      <c r="AE318" s="8">
        <v>0.015700000000000002</v>
      </c>
      <c r="AF318" s="8">
        <v>0.015700000000000002</v>
      </c>
      <c r="AG318" s="8">
        <v>0.0179</v>
      </c>
      <c r="AH318" s="8">
        <v>0.0183</v>
      </c>
      <c r="AI318" s="8">
        <v>0.0185</v>
      </c>
      <c r="AJ318" s="8">
        <v>0.0252</v>
      </c>
      <c r="AK318" s="8">
        <v>0.0257</v>
      </c>
      <c r="AL318" s="8">
        <v>0.026000000000000002</v>
      </c>
    </row>
    <row r="319" spans="1:38" ht="15">
      <c r="A319" s="1">
        <v>7</v>
      </c>
      <c r="B319" s="11">
        <v>43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>
        <v>0.0562</v>
      </c>
      <c r="V319" s="8">
        <v>0.0523</v>
      </c>
      <c r="W319" s="8">
        <v>0.051300000000000005</v>
      </c>
      <c r="X319" s="8">
        <v>0.040600000000000004</v>
      </c>
      <c r="Y319" s="8">
        <v>0.0362</v>
      </c>
      <c r="Z319" s="8">
        <v>0.0351</v>
      </c>
      <c r="AA319" s="8">
        <v>0.022</v>
      </c>
      <c r="AB319" s="8">
        <v>0.021</v>
      </c>
      <c r="AC319" s="8">
        <v>0.020200000000000003</v>
      </c>
      <c r="AD319" s="8">
        <v>0.0155</v>
      </c>
      <c r="AE319" s="8">
        <v>0.0155</v>
      </c>
      <c r="AF319" s="8">
        <v>0.0154</v>
      </c>
      <c r="AG319" s="8">
        <v>0.016900000000000002</v>
      </c>
      <c r="AH319" s="8">
        <v>0.0172</v>
      </c>
      <c r="AI319" s="8">
        <v>0.017400000000000002</v>
      </c>
      <c r="AJ319" s="8">
        <v>0.0236</v>
      </c>
      <c r="AK319" s="8">
        <v>0.024</v>
      </c>
      <c r="AL319" s="8">
        <v>0.0244</v>
      </c>
    </row>
    <row r="320" spans="1:38" ht="15">
      <c r="A320" s="1">
        <v>7.25</v>
      </c>
      <c r="B320" s="11">
        <v>44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>
        <v>0.055</v>
      </c>
      <c r="W320" s="8">
        <v>0.054</v>
      </c>
      <c r="X320" s="8">
        <v>0.043500000000000004</v>
      </c>
      <c r="Y320" s="8">
        <v>0.039</v>
      </c>
      <c r="Z320" s="8">
        <v>0.0379</v>
      </c>
      <c r="AA320" s="8">
        <v>0.0235</v>
      </c>
      <c r="AB320" s="8">
        <v>0.0224</v>
      </c>
      <c r="AC320" s="8">
        <v>0.0216</v>
      </c>
      <c r="AD320" s="8">
        <v>0.0155</v>
      </c>
      <c r="AE320" s="8">
        <v>0.0154</v>
      </c>
      <c r="AF320" s="8">
        <v>0.015300000000000001</v>
      </c>
      <c r="AG320" s="8">
        <v>0.0161</v>
      </c>
      <c r="AH320" s="8">
        <v>0.016300000000000002</v>
      </c>
      <c r="AI320" s="8">
        <v>0.0165</v>
      </c>
      <c r="AJ320" s="8">
        <v>0.0221</v>
      </c>
      <c r="AK320" s="8">
        <v>0.022600000000000002</v>
      </c>
      <c r="AL320" s="8">
        <v>0.0229</v>
      </c>
    </row>
    <row r="321" spans="1:38" ht="15">
      <c r="A321" s="1">
        <v>7.5</v>
      </c>
      <c r="B321" s="11">
        <v>45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>
        <v>0.0572</v>
      </c>
      <c r="W321" s="8">
        <v>0.056400000000000006</v>
      </c>
      <c r="X321" s="8">
        <v>0.0463</v>
      </c>
      <c r="Y321" s="8">
        <v>0.041800000000000004</v>
      </c>
      <c r="Z321" s="8">
        <v>0.0407</v>
      </c>
      <c r="AA321" s="8">
        <v>0.0252</v>
      </c>
      <c r="AB321" s="8">
        <v>0.024</v>
      </c>
      <c r="AC321" s="8">
        <v>0.023</v>
      </c>
      <c r="AD321" s="8">
        <v>0.015700000000000002</v>
      </c>
      <c r="AE321" s="8">
        <v>0.0155</v>
      </c>
      <c r="AF321" s="8">
        <v>0.0154</v>
      </c>
      <c r="AG321" s="8">
        <v>0.0154</v>
      </c>
      <c r="AH321" s="8">
        <v>0.015600000000000001</v>
      </c>
      <c r="AI321" s="8">
        <v>0.015700000000000002</v>
      </c>
      <c r="AJ321" s="8">
        <v>0.020800000000000003</v>
      </c>
      <c r="AK321" s="8">
        <v>0.0212</v>
      </c>
      <c r="AL321" s="8">
        <v>0.021500000000000002</v>
      </c>
    </row>
    <row r="322" spans="1:38" ht="15">
      <c r="A322" s="1">
        <v>7.75</v>
      </c>
      <c r="B322" s="11">
        <v>46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>
        <v>0.049100000000000005</v>
      </c>
      <c r="Y322" s="8">
        <v>0.0446</v>
      </c>
      <c r="Z322" s="8">
        <v>0.0434</v>
      </c>
      <c r="AA322" s="8">
        <v>0.027100000000000003</v>
      </c>
      <c r="AB322" s="8">
        <v>0.0257</v>
      </c>
      <c r="AC322" s="8">
        <v>0.0246</v>
      </c>
      <c r="AD322" s="8">
        <v>0.016</v>
      </c>
      <c r="AE322" s="8">
        <v>0.0158</v>
      </c>
      <c r="AF322" s="8">
        <v>0.015600000000000001</v>
      </c>
      <c r="AG322" s="8">
        <v>0.0148</v>
      </c>
      <c r="AH322" s="8">
        <v>0.015</v>
      </c>
      <c r="AI322" s="8">
        <v>0.0151</v>
      </c>
      <c r="AJ322" s="8">
        <v>0.0195</v>
      </c>
      <c r="AK322" s="8">
        <v>0.0199</v>
      </c>
      <c r="AL322" s="8">
        <v>0.020200000000000003</v>
      </c>
    </row>
    <row r="323" spans="1:38" ht="15">
      <c r="A323" s="1">
        <v>8</v>
      </c>
      <c r="B323" s="11">
        <v>47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>
        <v>0.0517</v>
      </c>
      <c r="Y323" s="8">
        <v>0.0473</v>
      </c>
      <c r="Z323" s="8">
        <v>0.0461</v>
      </c>
      <c r="AA323" s="8">
        <v>0.0291</v>
      </c>
      <c r="AB323" s="8">
        <v>0.027600000000000003</v>
      </c>
      <c r="AC323" s="8">
        <v>0.0264</v>
      </c>
      <c r="AD323" s="8">
        <v>0.0166</v>
      </c>
      <c r="AE323" s="8">
        <v>0.016300000000000002</v>
      </c>
      <c r="AF323" s="8">
        <v>0.016</v>
      </c>
      <c r="AG323" s="8">
        <v>0.014400000000000001</v>
      </c>
      <c r="AH323" s="8">
        <v>0.0145</v>
      </c>
      <c r="AI323" s="8">
        <v>0.0146</v>
      </c>
      <c r="AJ323" s="8">
        <v>0.0184</v>
      </c>
      <c r="AK323" s="8">
        <v>0.0187</v>
      </c>
      <c r="AL323" s="8">
        <v>0.019</v>
      </c>
    </row>
    <row r="324" spans="1:38" ht="15">
      <c r="A324" s="1">
        <v>8.25</v>
      </c>
      <c r="B324" s="11">
        <v>48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>
        <v>0.054</v>
      </c>
      <c r="Y324" s="8">
        <v>0.049800000000000004</v>
      </c>
      <c r="Z324" s="8">
        <v>0.0487</v>
      </c>
      <c r="AA324" s="8">
        <v>0.031200000000000002</v>
      </c>
      <c r="AB324" s="8">
        <v>0.0296</v>
      </c>
      <c r="AC324" s="8">
        <v>0.028300000000000002</v>
      </c>
      <c r="AD324" s="8">
        <v>0.0172</v>
      </c>
      <c r="AE324" s="8">
        <v>0.016900000000000002</v>
      </c>
      <c r="AF324" s="8">
        <v>0.0165</v>
      </c>
      <c r="AG324" s="8">
        <v>0.0142</v>
      </c>
      <c r="AH324" s="8">
        <v>0.0142</v>
      </c>
      <c r="AI324" s="8">
        <v>0.0142</v>
      </c>
      <c r="AJ324" s="8">
        <v>0.017400000000000002</v>
      </c>
      <c r="AK324" s="8">
        <v>0.0177</v>
      </c>
      <c r="AL324" s="8">
        <v>0.0179</v>
      </c>
    </row>
    <row r="325" spans="1:38" ht="15">
      <c r="A325" s="1">
        <v>8.5</v>
      </c>
      <c r="B325" s="11">
        <v>49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>
        <v>0.056</v>
      </c>
      <c r="Y325" s="8">
        <v>0.0522</v>
      </c>
      <c r="Z325" s="8">
        <v>0.0511</v>
      </c>
      <c r="AA325" s="8">
        <v>0.0334</v>
      </c>
      <c r="AB325" s="8">
        <v>0.0317</v>
      </c>
      <c r="AC325" s="8">
        <v>0.0303</v>
      </c>
      <c r="AD325" s="8">
        <v>0.018000000000000002</v>
      </c>
      <c r="AE325" s="8">
        <v>0.0177</v>
      </c>
      <c r="AF325" s="8">
        <v>0.0172</v>
      </c>
      <c r="AG325" s="8">
        <v>0.014100000000000001</v>
      </c>
      <c r="AH325" s="8">
        <v>0.014</v>
      </c>
      <c r="AI325" s="8">
        <v>0.014</v>
      </c>
      <c r="AJ325" s="8">
        <v>0.0164</v>
      </c>
      <c r="AK325" s="8">
        <v>0.016800000000000002</v>
      </c>
      <c r="AL325" s="8">
        <v>0.017</v>
      </c>
    </row>
    <row r="326" spans="1:38" ht="15">
      <c r="A326" s="1">
        <v>8.75</v>
      </c>
      <c r="B326" s="11">
        <v>50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>
        <v>0.0543</v>
      </c>
      <c r="Z326" s="8">
        <v>0.0534</v>
      </c>
      <c r="AA326" s="8">
        <v>0.0357</v>
      </c>
      <c r="AB326" s="8">
        <v>0.033800000000000004</v>
      </c>
      <c r="AC326" s="8">
        <v>0.0324</v>
      </c>
      <c r="AD326" s="8">
        <v>0.019</v>
      </c>
      <c r="AE326" s="8">
        <v>0.018600000000000002</v>
      </c>
      <c r="AF326" s="8">
        <v>0.018000000000000002</v>
      </c>
      <c r="AG326" s="8">
        <v>0.014100000000000001</v>
      </c>
      <c r="AH326" s="8">
        <v>0.014</v>
      </c>
      <c r="AI326" s="8">
        <v>0.013900000000000001</v>
      </c>
      <c r="AJ326" s="8">
        <v>0.015600000000000001</v>
      </c>
      <c r="AK326" s="8">
        <v>0.0159</v>
      </c>
      <c r="AL326" s="8">
        <v>0.0161</v>
      </c>
    </row>
    <row r="327" spans="1:38" ht="15">
      <c r="A327" s="1">
        <v>9</v>
      </c>
      <c r="B327" s="11">
        <v>51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>
        <v>0.0553</v>
      </c>
      <c r="AA327" s="8">
        <v>0.038</v>
      </c>
      <c r="AB327" s="8">
        <v>0.0361</v>
      </c>
      <c r="AC327" s="8">
        <v>0.0346</v>
      </c>
      <c r="AD327" s="8">
        <v>0.0201</v>
      </c>
      <c r="AE327" s="8">
        <v>0.0196</v>
      </c>
      <c r="AF327" s="8">
        <v>0.019</v>
      </c>
      <c r="AG327" s="8">
        <v>0.0143</v>
      </c>
      <c r="AH327" s="8">
        <v>0.014100000000000001</v>
      </c>
      <c r="AI327" s="8">
        <v>0.014</v>
      </c>
      <c r="AJ327" s="8">
        <v>0.0149</v>
      </c>
      <c r="AK327" s="8">
        <v>0.0152</v>
      </c>
      <c r="AL327" s="8">
        <v>0.015300000000000001</v>
      </c>
    </row>
    <row r="328" spans="1:38" ht="15">
      <c r="A328" s="1">
        <v>9.25</v>
      </c>
      <c r="B328" s="11">
        <v>52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>
        <v>0.0402</v>
      </c>
      <c r="AB328" s="8">
        <v>0.0383</v>
      </c>
      <c r="AC328" s="8">
        <v>0.0368</v>
      </c>
      <c r="AD328" s="8">
        <v>0.0213</v>
      </c>
      <c r="AE328" s="8">
        <v>0.020800000000000003</v>
      </c>
      <c r="AF328" s="8">
        <v>0.0201</v>
      </c>
      <c r="AG328" s="8">
        <v>0.0146</v>
      </c>
      <c r="AH328" s="8">
        <v>0.0143</v>
      </c>
      <c r="AI328" s="8">
        <v>0.014100000000000001</v>
      </c>
      <c r="AJ328" s="8">
        <v>0.0143</v>
      </c>
      <c r="AK328" s="8">
        <v>0.0145</v>
      </c>
      <c r="AL328" s="8">
        <v>0.0146</v>
      </c>
    </row>
    <row r="329" spans="1:38" ht="15">
      <c r="A329" s="1">
        <v>9.5</v>
      </c>
      <c r="B329" s="11">
        <v>53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>
        <v>0.0425</v>
      </c>
      <c r="AB329" s="8">
        <v>0.040600000000000004</v>
      </c>
      <c r="AC329" s="8">
        <v>0.039</v>
      </c>
      <c r="AD329" s="8">
        <v>0.022600000000000002</v>
      </c>
      <c r="AE329" s="8">
        <v>0.022</v>
      </c>
      <c r="AF329" s="8">
        <v>0.0213</v>
      </c>
      <c r="AG329" s="8">
        <v>0.015</v>
      </c>
      <c r="AH329" s="8">
        <v>0.0146</v>
      </c>
      <c r="AI329" s="8">
        <v>0.014400000000000001</v>
      </c>
      <c r="AJ329" s="8">
        <v>0.013800000000000002</v>
      </c>
      <c r="AK329" s="8">
        <v>0.013900000000000001</v>
      </c>
      <c r="AL329" s="8">
        <v>0.014100000000000001</v>
      </c>
    </row>
    <row r="330" spans="1:38" ht="15">
      <c r="A330" s="1">
        <v>9.75</v>
      </c>
      <c r="B330" s="11">
        <v>54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>
        <v>0.044700000000000004</v>
      </c>
      <c r="AB330" s="8">
        <v>0.042800000000000005</v>
      </c>
      <c r="AC330" s="8">
        <v>0.0412</v>
      </c>
      <c r="AD330" s="8">
        <v>0.024</v>
      </c>
      <c r="AE330" s="8">
        <v>0.0234</v>
      </c>
      <c r="AF330" s="8">
        <v>0.022600000000000002</v>
      </c>
      <c r="AG330" s="8">
        <v>0.0155</v>
      </c>
      <c r="AH330" s="8">
        <v>0.015</v>
      </c>
      <c r="AI330" s="8">
        <v>0.014700000000000001</v>
      </c>
      <c r="AJ330" s="8">
        <v>0.013300000000000001</v>
      </c>
      <c r="AK330" s="8">
        <v>0.0135</v>
      </c>
      <c r="AL330" s="8">
        <v>0.013600000000000001</v>
      </c>
    </row>
    <row r="331" spans="1:38" ht="15">
      <c r="A331" s="1">
        <v>10</v>
      </c>
      <c r="B331" s="11">
        <v>55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>
        <v>0.046900000000000004</v>
      </c>
      <c r="AB331" s="8">
        <v>0.0449</v>
      </c>
      <c r="AC331" s="8">
        <v>0.0434</v>
      </c>
      <c r="AD331" s="8">
        <v>0.0256</v>
      </c>
      <c r="AE331" s="8">
        <v>0.024900000000000002</v>
      </c>
      <c r="AF331" s="8">
        <v>0.024</v>
      </c>
      <c r="AG331" s="8">
        <v>0.0161</v>
      </c>
      <c r="AH331" s="8">
        <v>0.0155</v>
      </c>
      <c r="AI331" s="8">
        <v>0.0152</v>
      </c>
      <c r="AJ331" s="8">
        <v>0.013000000000000001</v>
      </c>
      <c r="AK331" s="8">
        <v>0.0131</v>
      </c>
      <c r="AL331" s="8">
        <v>0.0132</v>
      </c>
    </row>
    <row r="332" spans="1:38" ht="15">
      <c r="A332" s="1">
        <v>10.25</v>
      </c>
      <c r="B332" s="11">
        <v>56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>
        <v>0.0489</v>
      </c>
      <c r="AB332" s="8">
        <v>0.047</v>
      </c>
      <c r="AC332" s="8">
        <v>0.0455</v>
      </c>
      <c r="AD332" s="8">
        <v>0.027100000000000003</v>
      </c>
      <c r="AE332" s="8">
        <v>0.0264</v>
      </c>
      <c r="AF332" s="8">
        <v>0.025500000000000002</v>
      </c>
      <c r="AG332" s="8">
        <v>0.016800000000000002</v>
      </c>
      <c r="AH332" s="8">
        <v>0.0162</v>
      </c>
      <c r="AI332" s="8">
        <v>0.0158</v>
      </c>
      <c r="AJ332" s="8">
        <v>0.0128</v>
      </c>
      <c r="AK332" s="8">
        <v>0.0128</v>
      </c>
      <c r="AL332" s="8">
        <v>0.0128</v>
      </c>
    </row>
    <row r="333" spans="1:38" ht="15">
      <c r="A333" s="1">
        <v>10.5</v>
      </c>
      <c r="B333" s="11">
        <v>57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>
        <v>0.050800000000000005</v>
      </c>
      <c r="AB333" s="8">
        <v>0.049</v>
      </c>
      <c r="AC333" s="8">
        <v>0.0475</v>
      </c>
      <c r="AD333" s="8">
        <v>0.028800000000000003</v>
      </c>
      <c r="AE333" s="8">
        <v>0.028</v>
      </c>
      <c r="AF333" s="8">
        <v>0.027</v>
      </c>
      <c r="AG333" s="8">
        <v>0.0176</v>
      </c>
      <c r="AH333" s="8">
        <v>0.016900000000000002</v>
      </c>
      <c r="AI333" s="8">
        <v>0.0164</v>
      </c>
      <c r="AJ333" s="8">
        <v>0.0126</v>
      </c>
      <c r="AK333" s="8">
        <v>0.0126</v>
      </c>
      <c r="AL333" s="8">
        <v>0.0126</v>
      </c>
    </row>
    <row r="334" spans="1:38" ht="15">
      <c r="A334" s="1">
        <v>10.75</v>
      </c>
      <c r="B334" s="11">
        <v>58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>
        <v>0.0526</v>
      </c>
      <c r="AB334" s="8">
        <v>0.0509</v>
      </c>
      <c r="AC334" s="8">
        <v>0.0495</v>
      </c>
      <c r="AD334" s="8">
        <v>0.0305</v>
      </c>
      <c r="AE334" s="8">
        <v>0.0297</v>
      </c>
      <c r="AF334" s="8">
        <v>0.0286</v>
      </c>
      <c r="AG334" s="8">
        <v>0.0185</v>
      </c>
      <c r="AH334" s="8">
        <v>0.0176</v>
      </c>
      <c r="AI334" s="8">
        <v>0.0172</v>
      </c>
      <c r="AJ334" s="8">
        <v>0.0125</v>
      </c>
      <c r="AK334" s="8">
        <v>0.0125</v>
      </c>
      <c r="AL334" s="8">
        <v>0.0125</v>
      </c>
    </row>
    <row r="335" spans="1:38" ht="15">
      <c r="A335" s="1">
        <v>11</v>
      </c>
      <c r="B335" s="11">
        <v>59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>
        <v>0.0541</v>
      </c>
      <c r="AB335" s="8">
        <v>0.0526</v>
      </c>
      <c r="AC335" s="8">
        <v>0.051300000000000005</v>
      </c>
      <c r="AD335" s="8">
        <v>0.0322</v>
      </c>
      <c r="AE335" s="8">
        <v>0.031400000000000004</v>
      </c>
      <c r="AF335" s="8">
        <v>0.0303</v>
      </c>
      <c r="AG335" s="8">
        <v>0.0194</v>
      </c>
      <c r="AH335" s="8">
        <v>0.018600000000000002</v>
      </c>
      <c r="AI335" s="8">
        <v>0.0181</v>
      </c>
      <c r="AJ335" s="8">
        <v>0.0125</v>
      </c>
      <c r="AK335" s="8">
        <v>0.012400000000000001</v>
      </c>
      <c r="AL335" s="8">
        <v>0.012400000000000001</v>
      </c>
    </row>
    <row r="336" spans="1:38" ht="15">
      <c r="A336" s="1">
        <v>11.25</v>
      </c>
      <c r="B336" s="11">
        <v>60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>
        <v>0.0541</v>
      </c>
      <c r="AC336" s="8">
        <v>0.0528</v>
      </c>
      <c r="AD336" s="8">
        <v>0.034</v>
      </c>
      <c r="AE336" s="8">
        <v>0.0332</v>
      </c>
      <c r="AF336" s="8">
        <v>0.032</v>
      </c>
      <c r="AG336" s="8">
        <v>0.0205</v>
      </c>
      <c r="AH336" s="8">
        <v>0.0196</v>
      </c>
      <c r="AI336" s="8">
        <v>0.019</v>
      </c>
      <c r="AJ336" s="8">
        <v>0.0126</v>
      </c>
      <c r="AK336" s="8">
        <v>0.0125</v>
      </c>
      <c r="AL336" s="8">
        <v>0.012400000000000001</v>
      </c>
    </row>
    <row r="337" spans="1:38" ht="15">
      <c r="A337" s="1">
        <v>11.5</v>
      </c>
      <c r="B337" s="11">
        <v>61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8">
        <v>0.0358</v>
      </c>
      <c r="AE337" s="8">
        <v>0.0349</v>
      </c>
      <c r="AF337" s="8">
        <v>0.033800000000000004</v>
      </c>
      <c r="AG337" s="8">
        <v>0.0216</v>
      </c>
      <c r="AH337" s="8">
        <v>0.0207</v>
      </c>
      <c r="AI337" s="8">
        <v>0.02</v>
      </c>
      <c r="AJ337" s="8">
        <v>0.0128</v>
      </c>
      <c r="AK337" s="8">
        <v>0.0126</v>
      </c>
      <c r="AL337" s="8">
        <v>0.0125</v>
      </c>
    </row>
    <row r="338" spans="1:38" ht="15">
      <c r="A338" s="1">
        <v>11.75</v>
      </c>
      <c r="B338" s="11">
        <v>62</v>
      </c>
      <c r="C338" s="1"/>
      <c r="D338" s="1"/>
      <c r="E338" s="3"/>
      <c r="F338" s="3"/>
      <c r="G338" s="3"/>
      <c r="H338" s="3"/>
      <c r="I338" s="3"/>
      <c r="J338" s="3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8">
        <v>0.0376</v>
      </c>
      <c r="AE338" s="8">
        <v>0.0367</v>
      </c>
      <c r="AF338" s="8">
        <v>0.035500000000000004</v>
      </c>
      <c r="AG338" s="8">
        <v>0.0228</v>
      </c>
      <c r="AH338" s="8">
        <v>0.0218</v>
      </c>
      <c r="AI338" s="8">
        <v>0.0211</v>
      </c>
      <c r="AJ338" s="8">
        <v>0.013000000000000001</v>
      </c>
      <c r="AK338" s="8">
        <v>0.0128</v>
      </c>
      <c r="AL338" s="8">
        <v>0.012700000000000001</v>
      </c>
    </row>
    <row r="339" spans="1:38" ht="15">
      <c r="A339" s="1">
        <v>12</v>
      </c>
      <c r="B339" s="11">
        <v>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8">
        <v>0.039400000000000004</v>
      </c>
      <c r="AE339" s="8">
        <v>0.0385</v>
      </c>
      <c r="AF339" s="8">
        <v>0.0373</v>
      </c>
      <c r="AG339" s="8">
        <v>0.0241</v>
      </c>
      <c r="AH339" s="8">
        <v>0.023</v>
      </c>
      <c r="AI339" s="8">
        <v>0.0223</v>
      </c>
      <c r="AJ339" s="8">
        <v>0.0134</v>
      </c>
      <c r="AK339" s="8">
        <v>0.0131</v>
      </c>
      <c r="AL339" s="8">
        <v>0.0129</v>
      </c>
    </row>
    <row r="340" spans="1:38" ht="15">
      <c r="A340" s="1">
        <v>12.5</v>
      </c>
      <c r="B340" s="11">
        <v>64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8">
        <v>0.0429</v>
      </c>
      <c r="AE340" s="8">
        <v>0.042</v>
      </c>
      <c r="AF340" s="8">
        <v>0.0408</v>
      </c>
      <c r="AG340" s="8">
        <v>0.0267</v>
      </c>
      <c r="AH340" s="8">
        <v>0.025500000000000002</v>
      </c>
      <c r="AI340" s="8">
        <v>0.024800000000000003</v>
      </c>
      <c r="AJ340" s="8">
        <v>0.0142</v>
      </c>
      <c r="AK340" s="8">
        <v>0.013800000000000002</v>
      </c>
      <c r="AL340" s="8">
        <v>0.013600000000000001</v>
      </c>
    </row>
    <row r="341" spans="1:38" ht="15">
      <c r="A341" s="1">
        <v>13</v>
      </c>
      <c r="B341" s="11">
        <v>65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8">
        <v>0.0463</v>
      </c>
      <c r="AE341" s="8">
        <v>0.0454</v>
      </c>
      <c r="AF341" s="8">
        <v>0.0442</v>
      </c>
      <c r="AG341" s="8">
        <v>0.0296</v>
      </c>
      <c r="AH341" s="8">
        <v>0.028200000000000003</v>
      </c>
      <c r="AI341" s="8">
        <v>0.0274</v>
      </c>
      <c r="AJ341" s="8">
        <v>0.015300000000000001</v>
      </c>
      <c r="AK341" s="8">
        <v>0.0148</v>
      </c>
      <c r="AL341" s="8">
        <v>0.0145</v>
      </c>
    </row>
    <row r="342" spans="1:38" ht="15">
      <c r="A342" s="1">
        <v>13.5</v>
      </c>
      <c r="B342" s="11">
        <v>66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8">
        <v>0.0494</v>
      </c>
      <c r="AE342" s="8">
        <v>0.0485</v>
      </c>
      <c r="AF342" s="8">
        <v>0.047400000000000005</v>
      </c>
      <c r="AG342" s="8">
        <v>0.032600000000000004</v>
      </c>
      <c r="AH342" s="8">
        <v>0.031100000000000003</v>
      </c>
      <c r="AI342" s="8">
        <v>0.0302</v>
      </c>
      <c r="AJ342" s="8">
        <v>0.0166</v>
      </c>
      <c r="AK342" s="8">
        <v>0.016</v>
      </c>
      <c r="AL342" s="8">
        <v>0.015700000000000002</v>
      </c>
    </row>
    <row r="343" spans="1:38" ht="15">
      <c r="A343" s="1">
        <v>14</v>
      </c>
      <c r="B343" s="11">
        <v>67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8">
        <v>0.052000000000000005</v>
      </c>
      <c r="AE343" s="8">
        <v>0.0512</v>
      </c>
      <c r="AF343" s="8">
        <v>0.0502</v>
      </c>
      <c r="AG343" s="8">
        <v>0.0356</v>
      </c>
      <c r="AH343" s="8">
        <v>0.0341</v>
      </c>
      <c r="AI343" s="8">
        <v>0.033100000000000004</v>
      </c>
      <c r="AJ343" s="8">
        <v>0.0182</v>
      </c>
      <c r="AK343" s="8">
        <v>0.0175</v>
      </c>
      <c r="AL343" s="8">
        <v>0.0171</v>
      </c>
    </row>
    <row r="344" spans="1:38" ht="15">
      <c r="A344" s="1">
        <v>14.5</v>
      </c>
      <c r="B344" s="11">
        <v>68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8"/>
      <c r="AE344" s="8"/>
      <c r="AF344" s="8"/>
      <c r="AG344" s="8">
        <v>0.0386</v>
      </c>
      <c r="AH344" s="8">
        <v>0.037</v>
      </c>
      <c r="AI344" s="8">
        <v>0.036000000000000004</v>
      </c>
      <c r="AJ344" s="8">
        <v>0.0199</v>
      </c>
      <c r="AK344" s="8">
        <v>0.019200000000000002</v>
      </c>
      <c r="AL344" s="8">
        <v>0.0187</v>
      </c>
    </row>
    <row r="345" spans="1:38" ht="15">
      <c r="A345" s="1">
        <v>15</v>
      </c>
      <c r="B345" s="11">
        <v>69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8"/>
      <c r="AE345" s="8"/>
      <c r="AF345" s="8"/>
      <c r="AG345" s="8">
        <v>0.0415</v>
      </c>
      <c r="AH345" s="8">
        <v>0.04</v>
      </c>
      <c r="AI345" s="8">
        <v>0.039</v>
      </c>
      <c r="AJ345" s="8">
        <v>0.0218</v>
      </c>
      <c r="AK345" s="8">
        <v>0.020900000000000002</v>
      </c>
      <c r="AL345" s="8">
        <v>0.0204</v>
      </c>
    </row>
    <row r="346" spans="1:38" ht="15">
      <c r="A346" s="1">
        <v>15.5</v>
      </c>
      <c r="B346" s="11">
        <v>70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8"/>
      <c r="AE346" s="8"/>
      <c r="AF346" s="8"/>
      <c r="AG346" s="8">
        <v>0.0443</v>
      </c>
      <c r="AH346" s="8">
        <v>0.042800000000000005</v>
      </c>
      <c r="AI346" s="8">
        <v>0.041800000000000004</v>
      </c>
      <c r="AJ346" s="8">
        <v>0.0239</v>
      </c>
      <c r="AK346" s="8">
        <v>0.023</v>
      </c>
      <c r="AL346" s="8">
        <v>0.0224</v>
      </c>
    </row>
    <row r="347" spans="1:38" ht="15">
      <c r="A347" s="1">
        <v>16</v>
      </c>
      <c r="B347" s="11">
        <v>71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8"/>
      <c r="AE347" s="8"/>
      <c r="AF347" s="8"/>
      <c r="AG347" s="8">
        <v>0.047</v>
      </c>
      <c r="AH347" s="8">
        <v>0.0455</v>
      </c>
      <c r="AI347" s="8">
        <v>0.0446</v>
      </c>
      <c r="AJ347" s="8">
        <v>0.026000000000000002</v>
      </c>
      <c r="AK347" s="8">
        <v>0.025</v>
      </c>
      <c r="AL347" s="8">
        <v>0.0244</v>
      </c>
    </row>
    <row r="348" spans="1:38" ht="15">
      <c r="A348" s="1">
        <v>16.5</v>
      </c>
      <c r="B348" s="11">
        <v>72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8"/>
      <c r="AE348" s="8"/>
      <c r="AF348" s="8"/>
      <c r="AG348" s="8">
        <v>0.0494</v>
      </c>
      <c r="AH348" s="8">
        <v>0.048</v>
      </c>
      <c r="AI348" s="8">
        <v>0.0471</v>
      </c>
      <c r="AJ348" s="8">
        <v>0.028300000000000002</v>
      </c>
      <c r="AK348" s="8">
        <v>0.0273</v>
      </c>
      <c r="AL348" s="8">
        <v>0.026600000000000002</v>
      </c>
    </row>
    <row r="349" spans="1:38" ht="15">
      <c r="A349" s="1">
        <v>17</v>
      </c>
      <c r="B349" s="11">
        <v>73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8"/>
      <c r="AE349" s="8"/>
      <c r="AF349" s="8"/>
      <c r="AG349" s="8"/>
      <c r="AH349" s="8">
        <v>0.050300000000000004</v>
      </c>
      <c r="AI349" s="8">
        <v>0.0494</v>
      </c>
      <c r="AJ349" s="8">
        <v>0.0307</v>
      </c>
      <c r="AK349" s="8">
        <v>0.0296</v>
      </c>
      <c r="AL349" s="8">
        <v>0.028800000000000003</v>
      </c>
    </row>
    <row r="350" spans="1:38" ht="15">
      <c r="A350" s="1">
        <v>17.5</v>
      </c>
      <c r="B350" s="11">
        <v>74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8"/>
      <c r="AE350" s="8"/>
      <c r="AF350" s="8"/>
      <c r="AG350" s="8"/>
      <c r="AH350" s="8"/>
      <c r="AI350" s="8"/>
      <c r="AJ350" s="8">
        <v>0.033100000000000004</v>
      </c>
      <c r="AK350" s="8">
        <v>0.031900000000000005</v>
      </c>
      <c r="AL350" s="8">
        <v>0.031200000000000002</v>
      </c>
    </row>
    <row r="351" spans="1:38" ht="15">
      <c r="A351" s="1">
        <v>18</v>
      </c>
      <c r="B351" s="11">
        <v>75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8"/>
      <c r="AE351" s="8"/>
      <c r="AF351" s="8"/>
      <c r="AG351" s="8"/>
      <c r="AH351" s="8"/>
      <c r="AI351" s="8"/>
      <c r="AJ351" s="8">
        <v>0.035500000000000004</v>
      </c>
      <c r="AK351" s="8">
        <v>0.034300000000000004</v>
      </c>
      <c r="AL351" s="8">
        <v>0.0335</v>
      </c>
    </row>
    <row r="352" spans="1:38" ht="15">
      <c r="A352" s="1">
        <v>18.5</v>
      </c>
      <c r="B352" s="11">
        <v>76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8"/>
      <c r="AE352" s="8"/>
      <c r="AF352" s="8"/>
      <c r="AG352" s="8"/>
      <c r="AH352" s="8"/>
      <c r="AI352" s="8"/>
      <c r="AJ352" s="8">
        <v>0.0379</v>
      </c>
      <c r="AK352" s="8">
        <v>0.0366</v>
      </c>
      <c r="AL352" s="8">
        <v>0.0358</v>
      </c>
    </row>
    <row r="353" spans="1:38" ht="15">
      <c r="A353" s="1">
        <v>19</v>
      </c>
      <c r="B353" s="11">
        <v>77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8"/>
      <c r="AE353" s="8"/>
      <c r="AF353" s="8"/>
      <c r="AG353" s="8"/>
      <c r="AH353" s="8"/>
      <c r="AI353" s="8"/>
      <c r="AJ353" s="8">
        <v>0.0402</v>
      </c>
      <c r="AK353" s="8">
        <v>0.039</v>
      </c>
      <c r="AL353" s="8">
        <v>0.038200000000000005</v>
      </c>
    </row>
    <row r="354" spans="1:38" ht="15">
      <c r="A354" s="1">
        <v>19.5</v>
      </c>
      <c r="B354" s="11">
        <v>78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8"/>
      <c r="AE354" s="8"/>
      <c r="AF354" s="8"/>
      <c r="AG354" s="8"/>
      <c r="AH354" s="8"/>
      <c r="AI354" s="8"/>
      <c r="AJ354" s="8">
        <v>0.0424</v>
      </c>
      <c r="AK354" s="8">
        <v>0.0412</v>
      </c>
      <c r="AL354" s="8">
        <v>0.040400000000000005</v>
      </c>
    </row>
    <row r="355" spans="1:38" ht="15">
      <c r="A355" s="1">
        <v>20</v>
      </c>
      <c r="B355" s="11">
        <v>79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8"/>
      <c r="AE355" s="8"/>
      <c r="AF355" s="8"/>
      <c r="AG355" s="8"/>
      <c r="AH355" s="8"/>
      <c r="AI355" s="8"/>
      <c r="AJ355" s="8">
        <v>0.0446</v>
      </c>
      <c r="AK355" s="8">
        <v>0.0434</v>
      </c>
      <c r="AL355" s="8">
        <v>0.0426</v>
      </c>
    </row>
    <row r="356" spans="1:38" ht="15">
      <c r="A356" s="1">
        <v>20.5</v>
      </c>
      <c r="B356" s="11">
        <v>80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8"/>
      <c r="AE356" s="8"/>
      <c r="AF356" s="8"/>
      <c r="AG356" s="8"/>
      <c r="AH356" s="8"/>
      <c r="AI356" s="8"/>
      <c r="AJ356" s="8">
        <v>0.0466</v>
      </c>
      <c r="AK356" s="8">
        <v>0.0455</v>
      </c>
      <c r="AL356" s="8">
        <v>0.0448</v>
      </c>
    </row>
    <row r="357" spans="1:38" ht="15">
      <c r="A357" s="1">
        <v>21</v>
      </c>
      <c r="B357" s="11">
        <v>81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8"/>
      <c r="AE357" s="8"/>
      <c r="AF357" s="8"/>
      <c r="AG357" s="8"/>
      <c r="AH357" s="8"/>
      <c r="AI357" s="8"/>
      <c r="AJ357" s="8">
        <v>0.0485</v>
      </c>
      <c r="AK357" s="8">
        <v>0.0475</v>
      </c>
      <c r="AL357" s="8">
        <v>0.046700000000000005</v>
      </c>
    </row>
    <row r="358" spans="1:38" ht="15">
      <c r="A358" s="1">
        <v>21.5</v>
      </c>
      <c r="B358" s="11">
        <v>82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8"/>
      <c r="AE358" s="8"/>
      <c r="AF358" s="8"/>
      <c r="AG358" s="8"/>
      <c r="AH358" s="8"/>
      <c r="AI358" s="8"/>
      <c r="AJ358" s="8"/>
      <c r="AK358" s="8">
        <v>0.0492</v>
      </c>
      <c r="AL358" s="8">
        <v>0.0485</v>
      </c>
    </row>
    <row r="361" spans="1:38" ht="15">
      <c r="A361" s="1" t="s">
        <v>124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3" spans="1:38" ht="15">
      <c r="A363" s="2" t="s">
        <v>125</v>
      </c>
      <c r="B363" s="1"/>
      <c r="C363" s="1"/>
      <c r="D363" s="1"/>
      <c r="E363" s="1" t="s">
        <v>126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>
      <c r="A364" s="1"/>
      <c r="B364" s="1"/>
      <c r="C364" s="12">
        <v>0.1</v>
      </c>
      <c r="D364" s="12">
        <v>0.2</v>
      </c>
      <c r="E364" s="12">
        <v>0.3</v>
      </c>
      <c r="F364" s="12">
        <v>0.4</v>
      </c>
      <c r="G364" s="12">
        <v>0.45</v>
      </c>
      <c r="H364" s="12">
        <v>0.5</v>
      </c>
      <c r="I364" s="12">
        <v>0.52</v>
      </c>
      <c r="J364" s="12">
        <v>0.54</v>
      </c>
      <c r="K364" s="12">
        <v>0.56</v>
      </c>
      <c r="L364" s="12">
        <v>0.58</v>
      </c>
      <c r="M364" s="12">
        <v>0.6</v>
      </c>
      <c r="N364" s="12">
        <v>0.61</v>
      </c>
      <c r="O364" s="12">
        <v>0.62</v>
      </c>
      <c r="P364" s="12">
        <v>0.63</v>
      </c>
      <c r="Q364" s="12">
        <v>0.64</v>
      </c>
      <c r="R364" s="12">
        <v>0.65</v>
      </c>
      <c r="S364" s="12">
        <v>0.66</v>
      </c>
      <c r="T364" s="12">
        <v>0.67</v>
      </c>
      <c r="U364" s="12">
        <v>0.68</v>
      </c>
      <c r="V364" s="12">
        <v>0.69</v>
      </c>
      <c r="W364" s="12">
        <v>0.7</v>
      </c>
      <c r="X364" s="12">
        <v>0.71</v>
      </c>
      <c r="Y364" s="12">
        <v>0.72</v>
      </c>
      <c r="Z364" s="12">
        <v>0.73</v>
      </c>
      <c r="AA364" s="12">
        <v>0.74</v>
      </c>
      <c r="AB364" s="12">
        <v>0.75</v>
      </c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>
      <c r="A365" s="4">
        <v>0</v>
      </c>
      <c r="B365" s="11">
        <v>1</v>
      </c>
      <c r="C365" s="8">
        <v>1</v>
      </c>
      <c r="D365" s="8">
        <v>1</v>
      </c>
      <c r="E365" s="8">
        <v>1</v>
      </c>
      <c r="F365" s="8">
        <v>1</v>
      </c>
      <c r="G365" s="8">
        <v>1</v>
      </c>
      <c r="H365" s="8">
        <v>1</v>
      </c>
      <c r="I365" s="8">
        <v>1</v>
      </c>
      <c r="J365" s="8">
        <v>1</v>
      </c>
      <c r="K365" s="8">
        <v>1</v>
      </c>
      <c r="L365" s="8">
        <v>1</v>
      </c>
      <c r="M365" s="8">
        <v>1</v>
      </c>
      <c r="N365" s="8">
        <v>1</v>
      </c>
      <c r="O365" s="8">
        <v>1</v>
      </c>
      <c r="P365" s="8">
        <v>1</v>
      </c>
      <c r="Q365" s="8">
        <v>1</v>
      </c>
      <c r="R365" s="8">
        <v>1</v>
      </c>
      <c r="S365" s="8">
        <v>1</v>
      </c>
      <c r="T365" s="8">
        <v>1</v>
      </c>
      <c r="U365" s="8">
        <v>1</v>
      </c>
      <c r="V365" s="8">
        <v>1</v>
      </c>
      <c r="W365" s="8">
        <v>1</v>
      </c>
      <c r="X365" s="8">
        <v>1</v>
      </c>
      <c r="Y365" s="8">
        <v>1</v>
      </c>
      <c r="Z365" s="8">
        <v>1</v>
      </c>
      <c r="AA365" s="8">
        <v>1</v>
      </c>
      <c r="AB365" s="8">
        <v>1</v>
      </c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>
      <c r="A366" s="4">
        <v>0.1</v>
      </c>
      <c r="B366" s="11">
        <v>2</v>
      </c>
      <c r="C366" s="8">
        <v>0.9989</v>
      </c>
      <c r="D366" s="8">
        <v>0.9989</v>
      </c>
      <c r="E366" s="8">
        <v>0.9989</v>
      </c>
      <c r="F366" s="8">
        <v>0.9988</v>
      </c>
      <c r="G366" s="8">
        <v>0.9988</v>
      </c>
      <c r="H366" s="8">
        <v>0.9988</v>
      </c>
      <c r="I366" s="8">
        <v>0.9988</v>
      </c>
      <c r="J366" s="8">
        <v>0.9988</v>
      </c>
      <c r="K366" s="8">
        <v>0.9988</v>
      </c>
      <c r="L366" s="8">
        <v>0.9988</v>
      </c>
      <c r="M366" s="8">
        <v>0.9987</v>
      </c>
      <c r="N366" s="8">
        <v>0.9987</v>
      </c>
      <c r="O366" s="8">
        <v>0.9987</v>
      </c>
      <c r="P366" s="8">
        <v>0.9987</v>
      </c>
      <c r="Q366" s="8">
        <v>0.9987</v>
      </c>
      <c r="R366" s="8">
        <v>0.9987</v>
      </c>
      <c r="S366" s="8">
        <v>0.9987</v>
      </c>
      <c r="T366" s="8">
        <v>0.9987</v>
      </c>
      <c r="U366" s="8">
        <v>0.9987</v>
      </c>
      <c r="V366" s="8">
        <v>0.9986</v>
      </c>
      <c r="W366" s="8">
        <v>0.9986</v>
      </c>
      <c r="X366" s="8">
        <v>0.9986</v>
      </c>
      <c r="Y366" s="8">
        <v>0.9986</v>
      </c>
      <c r="Z366" s="8">
        <v>0.9986</v>
      </c>
      <c r="AA366" s="8">
        <v>0.9986</v>
      </c>
      <c r="AB366" s="8">
        <v>0.9986</v>
      </c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>
      <c r="A367" s="4">
        <v>0.2</v>
      </c>
      <c r="B367" s="11">
        <v>3</v>
      </c>
      <c r="C367" s="8">
        <v>0.9977</v>
      </c>
      <c r="D367" s="8">
        <v>0.9977</v>
      </c>
      <c r="E367" s="8">
        <v>0.9977</v>
      </c>
      <c r="F367" s="8">
        <v>0.9977</v>
      </c>
      <c r="G367" s="8">
        <v>0.9976</v>
      </c>
      <c r="H367" s="8">
        <v>0.9975</v>
      </c>
      <c r="I367" s="8">
        <v>0.9976</v>
      </c>
      <c r="J367" s="8">
        <v>0.9976</v>
      </c>
      <c r="K367" s="8">
        <v>0.9975</v>
      </c>
      <c r="L367" s="8">
        <v>0.9975</v>
      </c>
      <c r="M367" s="8">
        <v>0.9975</v>
      </c>
      <c r="N367" s="8">
        <v>0.9975</v>
      </c>
      <c r="O367" s="8">
        <v>0.9974</v>
      </c>
      <c r="P367" s="8">
        <v>0.9974</v>
      </c>
      <c r="Q367" s="8">
        <v>0.9974</v>
      </c>
      <c r="R367" s="8">
        <v>0.9974</v>
      </c>
      <c r="S367" s="8">
        <v>0.9974</v>
      </c>
      <c r="T367" s="8">
        <v>0.9973</v>
      </c>
      <c r="U367" s="8">
        <v>0.9973</v>
      </c>
      <c r="V367" s="8">
        <v>0.9973</v>
      </c>
      <c r="W367" s="8">
        <v>0.9973</v>
      </c>
      <c r="X367" s="8">
        <v>0.9972</v>
      </c>
      <c r="Y367" s="8">
        <v>0.9972</v>
      </c>
      <c r="Z367" s="8">
        <v>0.9972</v>
      </c>
      <c r="AA367" s="8">
        <v>0.9971</v>
      </c>
      <c r="AB367" s="8">
        <v>0.9971</v>
      </c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>
      <c r="A368" s="4">
        <v>0.3</v>
      </c>
      <c r="B368" s="11">
        <v>4</v>
      </c>
      <c r="C368" s="8">
        <v>0.9966</v>
      </c>
      <c r="D368" s="8">
        <v>0.9966</v>
      </c>
      <c r="E368" s="8">
        <v>0.9966</v>
      </c>
      <c r="F368" s="8">
        <v>0.9965</v>
      </c>
      <c r="G368" s="8">
        <v>0.9965</v>
      </c>
      <c r="H368" s="8">
        <v>0.9964</v>
      </c>
      <c r="I368" s="8">
        <v>0.9964</v>
      </c>
      <c r="J368" s="8">
        <v>0.9963</v>
      </c>
      <c r="K368" s="8">
        <v>0.9963</v>
      </c>
      <c r="L368" s="8">
        <v>0.9963</v>
      </c>
      <c r="M368" s="8">
        <v>0.9962</v>
      </c>
      <c r="N368" s="8">
        <v>0.9962</v>
      </c>
      <c r="O368" s="8">
        <v>0.9962</v>
      </c>
      <c r="P368" s="8">
        <v>0.9961</v>
      </c>
      <c r="Q368" s="8">
        <v>0.9961</v>
      </c>
      <c r="R368" s="8">
        <v>0.9961</v>
      </c>
      <c r="S368" s="8">
        <v>0.996</v>
      </c>
      <c r="T368" s="8">
        <v>0.996</v>
      </c>
      <c r="U368" s="8">
        <v>0.996</v>
      </c>
      <c r="V368" s="8">
        <v>0.9959</v>
      </c>
      <c r="W368" s="8">
        <v>0.9959</v>
      </c>
      <c r="X368" s="8">
        <v>0.9958</v>
      </c>
      <c r="Y368" s="8">
        <v>0.9958</v>
      </c>
      <c r="Z368" s="8">
        <v>0.9958</v>
      </c>
      <c r="AA368" s="8">
        <v>0.9957</v>
      </c>
      <c r="AB368" s="8">
        <v>0.9957</v>
      </c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28" ht="15">
      <c r="A369" s="4">
        <v>0.4</v>
      </c>
      <c r="B369" s="11">
        <v>5</v>
      </c>
      <c r="C369" s="8">
        <v>0.995400000000004</v>
      </c>
      <c r="D369" s="8">
        <v>0.995400000000004</v>
      </c>
      <c r="E369" s="8">
        <v>0.995400000000004</v>
      </c>
      <c r="F369" s="8">
        <v>0.9953</v>
      </c>
      <c r="G369" s="8">
        <v>0.9953</v>
      </c>
      <c r="H369" s="8">
        <v>0.9952</v>
      </c>
      <c r="I369" s="8">
        <v>0.9952</v>
      </c>
      <c r="J369" s="8">
        <v>0.9951</v>
      </c>
      <c r="K369" s="8">
        <v>0.9951</v>
      </c>
      <c r="L369" s="8">
        <v>0.995</v>
      </c>
      <c r="M369" s="8">
        <v>0.9949</v>
      </c>
      <c r="N369" s="8">
        <v>0.9949</v>
      </c>
      <c r="O369" s="8">
        <v>0.9949</v>
      </c>
      <c r="P369" s="8">
        <v>0.9949</v>
      </c>
      <c r="Q369" s="8">
        <v>0.9949</v>
      </c>
      <c r="R369" s="8">
        <v>0.9949</v>
      </c>
      <c r="S369" s="8">
        <v>0.9947</v>
      </c>
      <c r="T369" s="8">
        <v>0.9947</v>
      </c>
      <c r="U369" s="8">
        <v>0.9946</v>
      </c>
      <c r="V369" s="8">
        <v>0.9946</v>
      </c>
      <c r="W369" s="8">
        <v>0.9945</v>
      </c>
      <c r="X369" s="8">
        <v>0.9945</v>
      </c>
      <c r="Y369" s="8">
        <v>0.9944</v>
      </c>
      <c r="Z369" s="8">
        <v>0.9943</v>
      </c>
      <c r="AA369" s="8">
        <v>0.9943</v>
      </c>
      <c r="AB369" s="8">
        <v>0.9942</v>
      </c>
    </row>
    <row r="370" spans="1:28" ht="15">
      <c r="A370" s="4">
        <v>0.5</v>
      </c>
      <c r="B370" s="11">
        <v>6</v>
      </c>
      <c r="C370" s="8">
        <v>0.9943</v>
      </c>
      <c r="D370" s="8">
        <v>0.9943</v>
      </c>
      <c r="E370" s="8">
        <v>0.9943</v>
      </c>
      <c r="F370" s="8">
        <v>0.9942</v>
      </c>
      <c r="G370" s="8">
        <v>0.9941</v>
      </c>
      <c r="H370" s="8">
        <v>0.994</v>
      </c>
      <c r="I370" s="8">
        <v>0.994</v>
      </c>
      <c r="J370" s="8">
        <v>0.9939</v>
      </c>
      <c r="K370" s="8">
        <v>0.9938</v>
      </c>
      <c r="L370" s="8">
        <v>0.9938</v>
      </c>
      <c r="M370" s="8">
        <v>0.9937</v>
      </c>
      <c r="N370" s="8">
        <v>0.9936</v>
      </c>
      <c r="O370" s="8">
        <v>0.9936</v>
      </c>
      <c r="P370" s="8">
        <v>0.9935</v>
      </c>
      <c r="Q370" s="8">
        <v>0.9935</v>
      </c>
      <c r="R370" s="8">
        <v>0.9934</v>
      </c>
      <c r="S370" s="8">
        <v>0.9934</v>
      </c>
      <c r="T370" s="8">
        <v>0.9933</v>
      </c>
      <c r="U370" s="8">
        <v>0.9933</v>
      </c>
      <c r="V370" s="8">
        <v>0.9932</v>
      </c>
      <c r="W370" s="8">
        <v>0.9931</v>
      </c>
      <c r="X370" s="8">
        <v>0.9931</v>
      </c>
      <c r="Y370" s="8">
        <v>0.993</v>
      </c>
      <c r="Z370" s="8">
        <v>0.9929</v>
      </c>
      <c r="AA370" s="8">
        <v>0.9929</v>
      </c>
      <c r="AB370" s="8">
        <v>0.9928</v>
      </c>
    </row>
    <row r="371" spans="1:28" ht="15">
      <c r="A371" s="4">
        <v>0.6</v>
      </c>
      <c r="B371" s="11">
        <v>7</v>
      </c>
      <c r="C371" s="8">
        <v>0.9932</v>
      </c>
      <c r="D371" s="8">
        <v>0.9932</v>
      </c>
      <c r="E371" s="8">
        <v>0.9931</v>
      </c>
      <c r="F371" s="8">
        <v>0.993</v>
      </c>
      <c r="G371" s="8">
        <v>0.9929</v>
      </c>
      <c r="H371" s="8">
        <v>0.9928</v>
      </c>
      <c r="I371" s="8">
        <v>0.9927</v>
      </c>
      <c r="J371" s="8">
        <v>0.9927</v>
      </c>
      <c r="K371" s="8">
        <v>0.9926</v>
      </c>
      <c r="L371" s="8">
        <v>0.9925</v>
      </c>
      <c r="M371" s="8">
        <v>0.9924</v>
      </c>
      <c r="N371" s="8">
        <v>0.9924</v>
      </c>
      <c r="O371" s="8">
        <v>0.9923</v>
      </c>
      <c r="P371" s="8">
        <v>0.9923</v>
      </c>
      <c r="Q371" s="8">
        <v>0.9922</v>
      </c>
      <c r="R371" s="8">
        <v>0.9921</v>
      </c>
      <c r="S371" s="8">
        <v>0.9921</v>
      </c>
      <c r="T371" s="8">
        <v>0.992</v>
      </c>
      <c r="U371" s="8">
        <v>0.9919</v>
      </c>
      <c r="V371" s="8">
        <v>0.9918</v>
      </c>
      <c r="W371" s="8">
        <v>0.9918</v>
      </c>
      <c r="X371" s="8">
        <v>0.9917</v>
      </c>
      <c r="Y371" s="8">
        <v>0.9916</v>
      </c>
      <c r="Z371" s="8">
        <v>0.9915</v>
      </c>
      <c r="AA371" s="8">
        <v>0.9914</v>
      </c>
      <c r="AB371" s="8">
        <v>0.9913</v>
      </c>
    </row>
    <row r="372" spans="1:28" ht="15">
      <c r="A372" s="4">
        <v>0.7</v>
      </c>
      <c r="B372" s="11">
        <v>8</v>
      </c>
      <c r="C372" s="8">
        <v>0.992</v>
      </c>
      <c r="D372" s="8">
        <v>0.992</v>
      </c>
      <c r="E372" s="8">
        <v>0.992</v>
      </c>
      <c r="F372" s="8">
        <v>0.9919</v>
      </c>
      <c r="G372" s="8">
        <v>0.9918</v>
      </c>
      <c r="H372" s="8">
        <v>0.9916</v>
      </c>
      <c r="I372" s="8">
        <v>0.9915</v>
      </c>
      <c r="J372" s="8">
        <v>0.9915</v>
      </c>
      <c r="K372" s="8">
        <v>0.9914</v>
      </c>
      <c r="L372" s="8">
        <v>0.9913</v>
      </c>
      <c r="M372" s="8">
        <v>0.9912</v>
      </c>
      <c r="N372" s="8">
        <v>0.9911</v>
      </c>
      <c r="O372" s="8">
        <v>0.991</v>
      </c>
      <c r="P372" s="8">
        <v>0.991</v>
      </c>
      <c r="Q372" s="8">
        <v>0.9909</v>
      </c>
      <c r="R372" s="8">
        <v>0.9908</v>
      </c>
      <c r="S372" s="8">
        <v>0.9907</v>
      </c>
      <c r="T372" s="8">
        <v>0.9907</v>
      </c>
      <c r="U372" s="8">
        <v>0.9906</v>
      </c>
      <c r="V372" s="8">
        <v>0.9905</v>
      </c>
      <c r="W372" s="8">
        <v>0.9904</v>
      </c>
      <c r="X372" s="8">
        <v>0.9903</v>
      </c>
      <c r="Y372" s="8">
        <v>0.9902</v>
      </c>
      <c r="Z372" s="8">
        <v>0.9901</v>
      </c>
      <c r="AA372" s="8">
        <v>0.99</v>
      </c>
      <c r="AB372" s="8">
        <v>0.9899</v>
      </c>
    </row>
    <row r="373" spans="1:28" ht="15">
      <c r="A373" s="4">
        <v>0.8</v>
      </c>
      <c r="B373" s="11">
        <v>9</v>
      </c>
      <c r="C373" s="8">
        <v>0.9909</v>
      </c>
      <c r="D373" s="8">
        <v>0.9909</v>
      </c>
      <c r="E373" s="8">
        <v>0.9908</v>
      </c>
      <c r="F373" s="8">
        <v>0.9907</v>
      </c>
      <c r="G373" s="8">
        <v>0.9906</v>
      </c>
      <c r="H373" s="8">
        <v>0.9904</v>
      </c>
      <c r="I373" s="8">
        <v>0.9903</v>
      </c>
      <c r="J373" s="8">
        <v>0.9902</v>
      </c>
      <c r="K373" s="8">
        <v>0.9901</v>
      </c>
      <c r="L373" s="8">
        <v>0.99</v>
      </c>
      <c r="M373" s="8">
        <v>0.9899</v>
      </c>
      <c r="N373" s="8">
        <v>0.9898</v>
      </c>
      <c r="O373" s="8">
        <v>0.9897</v>
      </c>
      <c r="P373" s="8">
        <v>0.9897</v>
      </c>
      <c r="Q373" s="8">
        <v>0.9896</v>
      </c>
      <c r="R373" s="8">
        <v>0.9895</v>
      </c>
      <c r="S373" s="8">
        <v>0.9894</v>
      </c>
      <c r="T373" s="8">
        <v>0.989300000000004</v>
      </c>
      <c r="U373" s="8">
        <v>0.9892</v>
      </c>
      <c r="V373" s="8">
        <v>0.9891</v>
      </c>
      <c r="W373" s="8">
        <v>0.989</v>
      </c>
      <c r="X373" s="8">
        <v>0.9889</v>
      </c>
      <c r="Y373" s="8">
        <v>0.9888</v>
      </c>
      <c r="Z373" s="8">
        <v>0.9887</v>
      </c>
      <c r="AA373" s="8">
        <v>0.9886</v>
      </c>
      <c r="AB373" s="8">
        <v>0.9884</v>
      </c>
    </row>
    <row r="374" spans="1:28" ht="15">
      <c r="A374" s="4">
        <v>0.9</v>
      </c>
      <c r="B374" s="11">
        <v>10</v>
      </c>
      <c r="C374" s="8">
        <v>0.9898</v>
      </c>
      <c r="D374" s="8">
        <v>0.9897</v>
      </c>
      <c r="E374" s="8">
        <v>0.9897</v>
      </c>
      <c r="F374" s="8">
        <v>0.9895</v>
      </c>
      <c r="G374" s="8">
        <v>0.9894</v>
      </c>
      <c r="H374" s="8">
        <v>0.9892</v>
      </c>
      <c r="I374" s="8">
        <v>0.9891</v>
      </c>
      <c r="J374" s="8">
        <v>0.989</v>
      </c>
      <c r="K374" s="8">
        <v>0.9889</v>
      </c>
      <c r="L374" s="8">
        <v>0.9888</v>
      </c>
      <c r="M374" s="8">
        <v>0.9886</v>
      </c>
      <c r="N374" s="8">
        <v>0.9885</v>
      </c>
      <c r="O374" s="8">
        <v>0.9885</v>
      </c>
      <c r="P374" s="8">
        <v>0.9884</v>
      </c>
      <c r="Q374" s="8">
        <v>0.9883</v>
      </c>
      <c r="R374" s="8">
        <v>0.9882</v>
      </c>
      <c r="S374" s="8">
        <v>0.9881</v>
      </c>
      <c r="T374" s="8">
        <v>0.988</v>
      </c>
      <c r="U374" s="8">
        <v>0.9879</v>
      </c>
      <c r="V374" s="8">
        <v>0.9878</v>
      </c>
      <c r="W374" s="8">
        <v>0.9877</v>
      </c>
      <c r="X374" s="8">
        <v>0.9875</v>
      </c>
      <c r="Y374" s="8">
        <v>0.9874</v>
      </c>
      <c r="Z374" s="8">
        <v>0.9873</v>
      </c>
      <c r="AA374" s="8">
        <v>0.9871</v>
      </c>
      <c r="AB374" s="8">
        <v>0.987</v>
      </c>
    </row>
    <row r="375" spans="1:28" ht="15">
      <c r="A375" s="4">
        <v>1</v>
      </c>
      <c r="B375" s="11">
        <v>11</v>
      </c>
      <c r="C375" s="8">
        <v>0.9886</v>
      </c>
      <c r="D375" s="8">
        <v>0.9886</v>
      </c>
      <c r="E375" s="8">
        <v>0.9885</v>
      </c>
      <c r="F375" s="8">
        <v>0.9884</v>
      </c>
      <c r="G375" s="8">
        <v>0.9882</v>
      </c>
      <c r="H375" s="8">
        <v>0.988</v>
      </c>
      <c r="I375" s="8">
        <v>0.9879</v>
      </c>
      <c r="J375" s="8">
        <v>0.9878</v>
      </c>
      <c r="K375" s="8">
        <v>0.9877</v>
      </c>
      <c r="L375" s="8">
        <v>0.9875</v>
      </c>
      <c r="M375" s="8">
        <v>0.9874</v>
      </c>
      <c r="N375" s="8">
        <v>0.9873</v>
      </c>
      <c r="O375" s="8">
        <v>0.9872</v>
      </c>
      <c r="P375" s="8">
        <v>0.9871</v>
      </c>
      <c r="Q375" s="8">
        <v>0.987</v>
      </c>
      <c r="R375" s="8">
        <v>0.9869</v>
      </c>
      <c r="S375" s="8">
        <v>0.9868</v>
      </c>
      <c r="T375" s="8">
        <v>0.9867</v>
      </c>
      <c r="U375" s="8">
        <v>0.9865</v>
      </c>
      <c r="V375" s="8">
        <v>0.9864</v>
      </c>
      <c r="W375" s="8">
        <v>0.9863</v>
      </c>
      <c r="X375" s="8">
        <v>0.9861</v>
      </c>
      <c r="Y375" s="8">
        <v>0.986</v>
      </c>
      <c r="Z375" s="8">
        <v>0.9859</v>
      </c>
      <c r="AA375" s="8">
        <v>0.9857</v>
      </c>
      <c r="AB375" s="8">
        <v>0.9855</v>
      </c>
    </row>
    <row r="376" spans="1:28" ht="15">
      <c r="A376" s="4">
        <v>1.1</v>
      </c>
      <c r="B376" s="11">
        <v>12</v>
      </c>
      <c r="C376" s="8">
        <v>0.9875</v>
      </c>
      <c r="D376" s="8">
        <v>0.9875</v>
      </c>
      <c r="E376" s="8">
        <v>0.9874</v>
      </c>
      <c r="F376" s="8">
        <v>0.9872</v>
      </c>
      <c r="G376" s="8">
        <v>0.987</v>
      </c>
      <c r="H376" s="8">
        <v>0.9868</v>
      </c>
      <c r="I376" s="8">
        <v>0.9867</v>
      </c>
      <c r="J376" s="8">
        <v>0.9866</v>
      </c>
      <c r="K376" s="8">
        <v>0.9864</v>
      </c>
      <c r="L376" s="8">
        <v>0.9863</v>
      </c>
      <c r="M376" s="8">
        <v>0.9861</v>
      </c>
      <c r="N376" s="8">
        <v>0.986</v>
      </c>
      <c r="O376" s="8">
        <v>0.9859</v>
      </c>
      <c r="P376" s="8">
        <v>0.9859</v>
      </c>
      <c r="Q376" s="8">
        <v>0.9857</v>
      </c>
      <c r="R376" s="8">
        <v>0.9856</v>
      </c>
      <c r="S376" s="8">
        <v>0.9854</v>
      </c>
      <c r="T376" s="8">
        <v>0.9853</v>
      </c>
      <c r="U376" s="8">
        <v>0.9852</v>
      </c>
      <c r="V376" s="8">
        <v>0.9851</v>
      </c>
      <c r="W376" s="8">
        <v>0.9849</v>
      </c>
      <c r="X376" s="8">
        <v>0.9848</v>
      </c>
      <c r="Y376" s="8">
        <v>0.9846</v>
      </c>
      <c r="Z376" s="8">
        <v>0.9844</v>
      </c>
      <c r="AA376" s="8">
        <v>0.9843</v>
      </c>
      <c r="AB376" s="8">
        <v>0.9841</v>
      </c>
    </row>
    <row r="377" spans="1:28" ht="15">
      <c r="A377" s="4">
        <v>1.2</v>
      </c>
      <c r="B377" s="11">
        <v>13</v>
      </c>
      <c r="C377" s="8">
        <v>0.9863</v>
      </c>
      <c r="D377" s="8">
        <v>0.9863</v>
      </c>
      <c r="E377" s="8">
        <v>0.9862</v>
      </c>
      <c r="F377" s="8">
        <v>0.986</v>
      </c>
      <c r="G377" s="8">
        <v>0.9859</v>
      </c>
      <c r="H377" s="8">
        <v>0.9856</v>
      </c>
      <c r="I377" s="8">
        <v>0.9855</v>
      </c>
      <c r="J377" s="8">
        <v>0.9853</v>
      </c>
      <c r="K377" s="8">
        <v>0.9852</v>
      </c>
      <c r="L377" s="8">
        <v>0.985</v>
      </c>
      <c r="M377" s="8">
        <v>0.9848</v>
      </c>
      <c r="N377" s="8">
        <v>0.9847</v>
      </c>
      <c r="O377" s="8">
        <v>0.9846</v>
      </c>
      <c r="P377" s="8">
        <v>0.9845</v>
      </c>
      <c r="Q377" s="8">
        <v>0.9844</v>
      </c>
      <c r="R377" s="8">
        <v>0.9843</v>
      </c>
      <c r="S377" s="8">
        <v>0.9841</v>
      </c>
      <c r="T377" s="8">
        <v>0.984</v>
      </c>
      <c r="U377" s="8">
        <v>0.9838</v>
      </c>
      <c r="V377" s="8">
        <v>0.9837</v>
      </c>
      <c r="W377" s="8">
        <v>0.9835</v>
      </c>
      <c r="X377" s="8">
        <v>0.9834</v>
      </c>
      <c r="Y377" s="8">
        <v>0.9832</v>
      </c>
      <c r="Z377" s="8">
        <v>0.983</v>
      </c>
      <c r="AA377" s="8">
        <v>0.9828</v>
      </c>
      <c r="AB377" s="8">
        <v>0.9826</v>
      </c>
    </row>
    <row r="378" spans="1:28" ht="15">
      <c r="A378" s="4">
        <v>1.3</v>
      </c>
      <c r="B378" s="11">
        <v>14</v>
      </c>
      <c r="C378" s="8">
        <v>0.9852</v>
      </c>
      <c r="D378" s="8">
        <v>0.9852</v>
      </c>
      <c r="E378" s="8">
        <v>0.9851</v>
      </c>
      <c r="F378" s="8">
        <v>0.9849</v>
      </c>
      <c r="G378" s="8">
        <v>0.9847</v>
      </c>
      <c r="H378" s="8">
        <v>0.9844</v>
      </c>
      <c r="I378" s="8">
        <v>0.9843</v>
      </c>
      <c r="J378" s="8">
        <v>0.9841</v>
      </c>
      <c r="K378" s="8">
        <v>0.984</v>
      </c>
      <c r="L378" s="8">
        <v>0.9838</v>
      </c>
      <c r="M378" s="8">
        <v>0.9836</v>
      </c>
      <c r="N378" s="8">
        <v>0.9835</v>
      </c>
      <c r="O378" s="8">
        <v>0.9833</v>
      </c>
      <c r="P378" s="8">
        <v>0.9832</v>
      </c>
      <c r="Q378" s="8">
        <v>0.9831</v>
      </c>
      <c r="R378" s="8">
        <v>0.9829</v>
      </c>
      <c r="S378" s="8">
        <v>0.9828</v>
      </c>
      <c r="T378" s="8">
        <v>0.9827</v>
      </c>
      <c r="U378" s="8">
        <v>0.9825</v>
      </c>
      <c r="V378" s="8">
        <v>0.9823</v>
      </c>
      <c r="W378" s="8">
        <v>0.9822</v>
      </c>
      <c r="X378" s="8">
        <v>0.982</v>
      </c>
      <c r="Y378" s="8">
        <v>0.9818</v>
      </c>
      <c r="Z378" s="8">
        <v>0.9816</v>
      </c>
      <c r="AA378" s="8">
        <v>0.9814</v>
      </c>
      <c r="AB378" s="8">
        <v>0.9812</v>
      </c>
    </row>
    <row r="379" spans="1:28" ht="15">
      <c r="A379" s="4">
        <v>1.4</v>
      </c>
      <c r="B379" s="11">
        <v>15</v>
      </c>
      <c r="C379" s="8">
        <v>0.9841</v>
      </c>
      <c r="D379" s="8">
        <v>0.984</v>
      </c>
      <c r="E379" s="8">
        <v>0.984</v>
      </c>
      <c r="F379" s="8">
        <v>0.9837</v>
      </c>
      <c r="G379" s="8">
        <v>0.9835</v>
      </c>
      <c r="H379" s="8">
        <v>0.9832</v>
      </c>
      <c r="I379" s="8">
        <v>0.9831</v>
      </c>
      <c r="J379" s="8">
        <v>0.9829</v>
      </c>
      <c r="K379" s="8">
        <v>0.9827</v>
      </c>
      <c r="L379" s="8">
        <v>0.9825</v>
      </c>
      <c r="M379" s="8">
        <v>0.9823</v>
      </c>
      <c r="N379" s="8">
        <v>0.9822</v>
      </c>
      <c r="O379" s="8">
        <v>0.9821</v>
      </c>
      <c r="P379" s="8">
        <v>0.9819</v>
      </c>
      <c r="Q379" s="8">
        <v>0.9819</v>
      </c>
      <c r="R379" s="8">
        <v>0.9816</v>
      </c>
      <c r="S379" s="8">
        <v>0.9815</v>
      </c>
      <c r="T379" s="8">
        <v>0.9813</v>
      </c>
      <c r="U379" s="8">
        <v>0.9812</v>
      </c>
      <c r="V379" s="8">
        <v>0.981</v>
      </c>
      <c r="W379" s="8">
        <v>0.9808</v>
      </c>
      <c r="X379" s="8">
        <v>0.9806</v>
      </c>
      <c r="Y379" s="8">
        <v>0.9804</v>
      </c>
      <c r="Z379" s="8">
        <v>0.9802</v>
      </c>
      <c r="AA379" s="8">
        <v>0.98</v>
      </c>
      <c r="AB379" s="8">
        <v>0.9798</v>
      </c>
    </row>
    <row r="380" spans="1:28" ht="15">
      <c r="A380" s="4">
        <v>1.5</v>
      </c>
      <c r="B380" s="11">
        <v>16</v>
      </c>
      <c r="C380" s="8">
        <v>0.9829</v>
      </c>
      <c r="D380" s="8">
        <v>0.9829</v>
      </c>
      <c r="E380" s="8">
        <v>0.9828</v>
      </c>
      <c r="F380" s="8">
        <v>0.9826</v>
      </c>
      <c r="G380" s="8">
        <v>0.9823</v>
      </c>
      <c r="H380" s="8">
        <v>0.982</v>
      </c>
      <c r="I380" s="8">
        <v>0.9819</v>
      </c>
      <c r="J380" s="8">
        <v>0.9817</v>
      </c>
      <c r="K380" s="8">
        <v>0.9815</v>
      </c>
      <c r="L380" s="8">
        <v>0.9813</v>
      </c>
      <c r="M380" s="8">
        <v>0.981</v>
      </c>
      <c r="N380" s="8">
        <v>0.9809</v>
      </c>
      <c r="O380" s="8">
        <v>0.9808</v>
      </c>
      <c r="P380" s="8">
        <v>0.9806</v>
      </c>
      <c r="Q380" s="8">
        <v>0.9805</v>
      </c>
      <c r="R380" s="8">
        <v>0.9803</v>
      </c>
      <c r="S380" s="8">
        <v>0.9802</v>
      </c>
      <c r="T380" s="8">
        <v>0.98</v>
      </c>
      <c r="U380" s="8">
        <v>0.9798</v>
      </c>
      <c r="V380" s="8">
        <v>0.9796</v>
      </c>
      <c r="W380" s="8">
        <v>0.9794</v>
      </c>
      <c r="X380" s="8">
        <v>0.9792</v>
      </c>
      <c r="Y380" s="8">
        <v>0.979</v>
      </c>
      <c r="Z380" s="8">
        <v>0.9788</v>
      </c>
      <c r="AA380" s="8">
        <v>0.9786</v>
      </c>
      <c r="AB380" s="8">
        <v>0.9783</v>
      </c>
    </row>
    <row r="381" spans="1:28" ht="15">
      <c r="A381" s="4">
        <v>1.6</v>
      </c>
      <c r="B381" s="11">
        <v>17</v>
      </c>
      <c r="C381" s="8">
        <v>0.9818</v>
      </c>
      <c r="D381" s="8">
        <v>0.9818</v>
      </c>
      <c r="E381" s="8">
        <v>0.9817</v>
      </c>
      <c r="F381" s="8">
        <v>0.9814</v>
      </c>
      <c r="G381" s="8">
        <v>0.9811</v>
      </c>
      <c r="H381" s="8">
        <v>0.9809</v>
      </c>
      <c r="I381" s="8">
        <v>0.9806</v>
      </c>
      <c r="J381" s="8">
        <v>0.9805</v>
      </c>
      <c r="K381" s="8">
        <v>0.9803</v>
      </c>
      <c r="L381" s="8">
        <v>0.98</v>
      </c>
      <c r="M381" s="8">
        <v>0.9798</v>
      </c>
      <c r="N381" s="8">
        <v>0.9796</v>
      </c>
      <c r="O381" s="8">
        <v>0.9795</v>
      </c>
      <c r="P381" s="8">
        <v>0.9793</v>
      </c>
      <c r="Q381" s="8">
        <v>0.9792</v>
      </c>
      <c r="R381" s="8">
        <v>0.979</v>
      </c>
      <c r="S381" s="8">
        <v>0.9788</v>
      </c>
      <c r="T381" s="8">
        <v>0.9787</v>
      </c>
      <c r="U381" s="8">
        <v>0.9785</v>
      </c>
      <c r="V381" s="8">
        <v>0.9783</v>
      </c>
      <c r="W381" s="8">
        <v>0.9781</v>
      </c>
      <c r="X381" s="8">
        <v>0.9778</v>
      </c>
      <c r="Y381" s="8">
        <v>0.9776</v>
      </c>
      <c r="Z381" s="8">
        <v>0.9774</v>
      </c>
      <c r="AA381" s="8">
        <v>0.9771</v>
      </c>
      <c r="AB381" s="8">
        <v>0.9769</v>
      </c>
    </row>
    <row r="382" spans="1:28" ht="15">
      <c r="A382" s="4">
        <v>1.7</v>
      </c>
      <c r="B382" s="11">
        <v>18</v>
      </c>
      <c r="C382" s="8">
        <v>0.9806</v>
      </c>
      <c r="D382" s="8">
        <v>0.9806</v>
      </c>
      <c r="E382" s="8">
        <v>0.98</v>
      </c>
      <c r="F382" s="8">
        <v>0.9802</v>
      </c>
      <c r="G382" s="8">
        <v>0.98</v>
      </c>
      <c r="H382" s="8">
        <v>0.9796</v>
      </c>
      <c r="I382" s="8">
        <v>0.9794</v>
      </c>
      <c r="J382" s="8">
        <v>0.9792</v>
      </c>
      <c r="K382" s="8">
        <v>0.979</v>
      </c>
      <c r="L382" s="8">
        <v>0.9788</v>
      </c>
      <c r="M382" s="8">
        <v>0.9785</v>
      </c>
      <c r="N382" s="8">
        <v>0.9784</v>
      </c>
      <c r="O382" s="8">
        <v>0.9782</v>
      </c>
      <c r="P382" s="8">
        <v>0.978</v>
      </c>
      <c r="Q382" s="8">
        <v>0.9779</v>
      </c>
      <c r="R382" s="8">
        <v>0.9777</v>
      </c>
      <c r="S382" s="8">
        <v>0.9775</v>
      </c>
      <c r="T382" s="8">
        <v>0.9773</v>
      </c>
      <c r="U382" s="8">
        <v>0.9771</v>
      </c>
      <c r="V382" s="8">
        <v>0.9769</v>
      </c>
      <c r="W382" s="8">
        <v>0.9767</v>
      </c>
      <c r="X382" s="8">
        <v>0.9764</v>
      </c>
      <c r="Y382" s="8">
        <v>0.9762</v>
      </c>
      <c r="Z382" s="8">
        <v>0.976</v>
      </c>
      <c r="AA382" s="8">
        <v>0.9757</v>
      </c>
      <c r="AB382" s="8">
        <v>0.9754</v>
      </c>
    </row>
    <row r="383" spans="1:28" ht="15">
      <c r="A383" s="4">
        <v>1.8</v>
      </c>
      <c r="B383" s="11">
        <v>19</v>
      </c>
      <c r="C383" s="8">
        <v>0.9795</v>
      </c>
      <c r="D383" s="8">
        <v>0.9795</v>
      </c>
      <c r="E383" s="8">
        <v>0.9794</v>
      </c>
      <c r="F383" s="8">
        <v>0.9791</v>
      </c>
      <c r="G383" s="8">
        <v>0.9788</v>
      </c>
      <c r="H383" s="8">
        <v>0.9784</v>
      </c>
      <c r="I383" s="8">
        <v>0.9782</v>
      </c>
      <c r="J383" s="8">
        <v>0.978</v>
      </c>
      <c r="K383" s="8">
        <v>0.9778</v>
      </c>
      <c r="L383" s="8">
        <v>0.9775</v>
      </c>
      <c r="M383" s="8">
        <v>0.9772</v>
      </c>
      <c r="N383" s="8">
        <v>0.9771</v>
      </c>
      <c r="O383" s="8">
        <v>0.9769</v>
      </c>
      <c r="P383" s="8">
        <v>0.9768</v>
      </c>
      <c r="Q383" s="8">
        <v>0.9766</v>
      </c>
      <c r="R383" s="8">
        <v>0.9764</v>
      </c>
      <c r="S383" s="8">
        <v>0.9762</v>
      </c>
      <c r="T383" s="8">
        <v>0.976</v>
      </c>
      <c r="U383" s="8">
        <v>0.9758</v>
      </c>
      <c r="V383" s="8">
        <v>0.9755</v>
      </c>
      <c r="W383" s="8">
        <v>0.9753</v>
      </c>
      <c r="X383" s="8">
        <v>0.9751</v>
      </c>
      <c r="Y383" s="8">
        <v>0.9748</v>
      </c>
      <c r="Z383" s="8">
        <v>0.9745</v>
      </c>
      <c r="AA383" s="8">
        <v>0.9743</v>
      </c>
      <c r="AB383" s="8">
        <v>0.974</v>
      </c>
    </row>
    <row r="384" spans="1:28" ht="15">
      <c r="A384" s="4">
        <v>1.9</v>
      </c>
      <c r="B384" s="11">
        <v>20</v>
      </c>
      <c r="C384" s="8">
        <v>0.9784</v>
      </c>
      <c r="D384" s="8">
        <v>0.9783</v>
      </c>
      <c r="E384" s="8">
        <v>0.9782</v>
      </c>
      <c r="F384" s="8">
        <v>0.9779</v>
      </c>
      <c r="G384" s="8">
        <v>0.9776</v>
      </c>
      <c r="H384" s="8">
        <v>0.9772</v>
      </c>
      <c r="I384" s="8">
        <v>0.977</v>
      </c>
      <c r="J384" s="8">
        <v>0.9768</v>
      </c>
      <c r="K384" s="8">
        <v>0.9766</v>
      </c>
      <c r="L384" s="8">
        <v>0.9763</v>
      </c>
      <c r="M384" s="8">
        <v>0.976</v>
      </c>
      <c r="N384" s="8">
        <v>0.9758</v>
      </c>
      <c r="O384" s="8">
        <v>0.9756</v>
      </c>
      <c r="P384" s="8">
        <v>0.9755</v>
      </c>
      <c r="Q384" s="8">
        <v>0.9753</v>
      </c>
      <c r="R384" s="8">
        <v>0.9751</v>
      </c>
      <c r="S384" s="8">
        <v>0.9749</v>
      </c>
      <c r="T384" s="8">
        <v>0.9747</v>
      </c>
      <c r="U384" s="8">
        <v>0.9744</v>
      </c>
      <c r="V384" s="8">
        <v>0.9742</v>
      </c>
      <c r="W384" s="8">
        <v>0.9739</v>
      </c>
      <c r="X384" s="8">
        <v>0.9737</v>
      </c>
      <c r="Y384" s="8">
        <v>0.9734</v>
      </c>
      <c r="Z384" s="8">
        <v>0.9731</v>
      </c>
      <c r="AA384" s="8">
        <v>0.9728</v>
      </c>
      <c r="AB384" s="8">
        <v>0.9725</v>
      </c>
    </row>
    <row r="385" spans="1:28" ht="15">
      <c r="A385" s="4">
        <v>2</v>
      </c>
      <c r="B385" s="11">
        <v>21</v>
      </c>
      <c r="C385" s="8">
        <v>0.9772</v>
      </c>
      <c r="D385" s="8">
        <v>0.9772</v>
      </c>
      <c r="E385" s="8">
        <v>0.9771</v>
      </c>
      <c r="F385" s="8">
        <v>0.9767</v>
      </c>
      <c r="G385" s="8">
        <v>0.9764</v>
      </c>
      <c r="H385" s="8">
        <v>0.976</v>
      </c>
      <c r="I385" s="8">
        <v>0.9758</v>
      </c>
      <c r="J385" s="8">
        <v>0.9756</v>
      </c>
      <c r="K385" s="8">
        <v>0.9753</v>
      </c>
      <c r="L385" s="8">
        <v>0.975</v>
      </c>
      <c r="M385" s="8">
        <v>0.9747</v>
      </c>
      <c r="N385" s="8">
        <v>0.9745</v>
      </c>
      <c r="O385" s="8">
        <v>0.9744</v>
      </c>
      <c r="P385" s="8">
        <v>0.9742</v>
      </c>
      <c r="Q385" s="8">
        <v>0.974</v>
      </c>
      <c r="R385" s="8">
        <v>0.9738</v>
      </c>
      <c r="S385" s="8">
        <v>0.9735</v>
      </c>
      <c r="T385" s="8">
        <v>0.9733</v>
      </c>
      <c r="U385" s="8">
        <v>0.9731</v>
      </c>
      <c r="V385" s="8">
        <v>0.9728</v>
      </c>
      <c r="W385" s="8">
        <v>0.9726</v>
      </c>
      <c r="X385" s="8">
        <v>0.9723</v>
      </c>
      <c r="Y385" s="8">
        <v>0.972</v>
      </c>
      <c r="Z385" s="8">
        <v>0.9717</v>
      </c>
      <c r="AA385" s="8">
        <v>0.9714</v>
      </c>
      <c r="AB385" s="8">
        <v>0.9711</v>
      </c>
    </row>
    <row r="386" spans="1:28" ht="15">
      <c r="A386" s="4">
        <v>2.1</v>
      </c>
      <c r="B386" s="11">
        <v>22</v>
      </c>
      <c r="C386" s="8">
        <v>0.9761</v>
      </c>
      <c r="D386" s="8">
        <v>0.9761</v>
      </c>
      <c r="E386" s="8">
        <v>0.9759</v>
      </c>
      <c r="F386" s="8">
        <v>0.9756</v>
      </c>
      <c r="G386" s="8">
        <v>0.9753</v>
      </c>
      <c r="H386" s="8">
        <v>0.9748</v>
      </c>
      <c r="I386" s="8">
        <v>0.9746</v>
      </c>
      <c r="J386" s="8">
        <v>0.9744</v>
      </c>
      <c r="K386" s="8">
        <v>0.9741</v>
      </c>
      <c r="L386" s="8">
        <v>0.9738</v>
      </c>
      <c r="M386" s="8">
        <v>0.9734</v>
      </c>
      <c r="N386" s="8">
        <v>0.9733</v>
      </c>
      <c r="O386" s="8">
        <v>0.9731</v>
      </c>
      <c r="P386" s="8">
        <v>0.9729</v>
      </c>
      <c r="Q386" s="8">
        <v>0.9727</v>
      </c>
      <c r="R386" s="8">
        <v>0.9725</v>
      </c>
      <c r="S386" s="8">
        <v>0.9722</v>
      </c>
      <c r="T386" s="8">
        <v>0.972</v>
      </c>
      <c r="U386" s="8">
        <v>0.9717</v>
      </c>
      <c r="V386" s="8">
        <v>0.9715</v>
      </c>
      <c r="W386" s="8">
        <v>0.9712</v>
      </c>
      <c r="X386" s="8">
        <v>0.9709</v>
      </c>
      <c r="Y386" s="8">
        <v>0.9706</v>
      </c>
      <c r="Z386" s="8">
        <v>0.9703</v>
      </c>
      <c r="AA386" s="8">
        <v>0.97</v>
      </c>
      <c r="AB386" s="8">
        <v>0.9696</v>
      </c>
    </row>
    <row r="387" spans="1:28" ht="15">
      <c r="A387" s="4">
        <v>2.2</v>
      </c>
      <c r="B387" s="11">
        <v>23</v>
      </c>
      <c r="C387" s="8">
        <v>0.9751</v>
      </c>
      <c r="D387" s="8">
        <v>0.9749</v>
      </c>
      <c r="E387" s="8">
        <v>0.9748</v>
      </c>
      <c r="F387" s="8">
        <v>0.9744</v>
      </c>
      <c r="G387" s="8">
        <v>0.9741</v>
      </c>
      <c r="H387" s="8">
        <v>0.9736</v>
      </c>
      <c r="I387" s="8">
        <v>0.9734</v>
      </c>
      <c r="J387" s="8">
        <v>0.9731</v>
      </c>
      <c r="K387" s="8">
        <v>0.9729</v>
      </c>
      <c r="L387" s="8">
        <v>0.9725</v>
      </c>
      <c r="M387" s="8">
        <v>0.9722</v>
      </c>
      <c r="N387" s="8">
        <v>0.972</v>
      </c>
      <c r="O387" s="8">
        <v>0.9718</v>
      </c>
      <c r="P387" s="8">
        <v>0.9716</v>
      </c>
      <c r="Q387" s="8">
        <v>0.9714</v>
      </c>
      <c r="R387" s="8">
        <v>0.9711</v>
      </c>
      <c r="S387" s="8">
        <v>0.9709</v>
      </c>
      <c r="T387" s="8">
        <v>0.9706</v>
      </c>
      <c r="U387" s="8">
        <v>0.9704</v>
      </c>
      <c r="V387" s="8">
        <v>0.9701</v>
      </c>
      <c r="W387" s="8">
        <v>0.9698</v>
      </c>
      <c r="X387" s="8">
        <v>0.9695</v>
      </c>
      <c r="Y387" s="8">
        <v>0.9692</v>
      </c>
      <c r="Z387" s="8">
        <v>0.9689</v>
      </c>
      <c r="AA387" s="8">
        <v>0.9685</v>
      </c>
      <c r="AB387" s="8">
        <v>0.9682</v>
      </c>
    </row>
    <row r="388" spans="1:28" ht="15">
      <c r="A388" s="4">
        <v>2.3</v>
      </c>
      <c r="B388" s="11">
        <v>24</v>
      </c>
      <c r="C388" s="8">
        <v>0.9738</v>
      </c>
      <c r="D388" s="8">
        <v>0.9738</v>
      </c>
      <c r="E388" s="8">
        <v>0.9736</v>
      </c>
      <c r="F388" s="8">
        <v>0.9732</v>
      </c>
      <c r="G388" s="8">
        <v>0.9729</v>
      </c>
      <c r="H388" s="8">
        <v>0.9724</v>
      </c>
      <c r="I388" s="8">
        <v>0.9722</v>
      </c>
      <c r="J388" s="8">
        <v>0.9719</v>
      </c>
      <c r="K388" s="8">
        <v>0.9716</v>
      </c>
      <c r="L388" s="8">
        <v>0.9713</v>
      </c>
      <c r="M388" s="8">
        <v>0.9709</v>
      </c>
      <c r="N388" s="8">
        <v>0.9707</v>
      </c>
      <c r="O388" s="8">
        <v>0.9705</v>
      </c>
      <c r="P388" s="8">
        <v>0.9703</v>
      </c>
      <c r="Q388" s="8">
        <v>0.9701</v>
      </c>
      <c r="R388" s="8">
        <v>0.9698</v>
      </c>
      <c r="S388" s="8">
        <v>0.9696</v>
      </c>
      <c r="T388" s="8">
        <v>0.9693</v>
      </c>
      <c r="U388" s="8">
        <v>0.969</v>
      </c>
      <c r="V388" s="8">
        <v>0.9688</v>
      </c>
      <c r="W388" s="8">
        <v>0.9685</v>
      </c>
      <c r="X388" s="8">
        <v>0.9681</v>
      </c>
      <c r="Y388" s="8">
        <v>0.9678</v>
      </c>
      <c r="Z388" s="8">
        <v>0.9675</v>
      </c>
      <c r="AA388" s="8">
        <v>0.9671</v>
      </c>
      <c r="AB388" s="8">
        <v>0.9667</v>
      </c>
    </row>
    <row r="389" spans="1:28" ht="15">
      <c r="A389" s="4">
        <v>2.4</v>
      </c>
      <c r="B389" s="11">
        <v>25</v>
      </c>
      <c r="C389" s="8">
        <v>0.9727</v>
      </c>
      <c r="D389" s="8">
        <v>0.9726</v>
      </c>
      <c r="E389" s="8">
        <v>0.9725</v>
      </c>
      <c r="F389" s="8">
        <v>0.9721</v>
      </c>
      <c r="G389" s="8">
        <v>0.9717</v>
      </c>
      <c r="H389" s="8">
        <v>0.9712</v>
      </c>
      <c r="I389" s="8">
        <v>0.971</v>
      </c>
      <c r="J389" s="8">
        <v>0.9707</v>
      </c>
      <c r="K389" s="8">
        <v>0.9704</v>
      </c>
      <c r="L389" s="8">
        <v>0.97</v>
      </c>
      <c r="M389" s="8">
        <v>0.9697</v>
      </c>
      <c r="N389" s="8">
        <v>0.9694</v>
      </c>
      <c r="O389" s="8">
        <v>0.9692</v>
      </c>
      <c r="P389" s="8">
        <v>0.969</v>
      </c>
      <c r="Q389" s="8">
        <v>0.9688</v>
      </c>
      <c r="R389" s="8">
        <v>0.9685</v>
      </c>
      <c r="S389" s="8">
        <v>0.9683</v>
      </c>
      <c r="T389" s="8">
        <v>0.968</v>
      </c>
      <c r="U389" s="8">
        <v>0.9677</v>
      </c>
      <c r="V389" s="8">
        <v>0.9674</v>
      </c>
      <c r="W389" s="8">
        <v>0.9671</v>
      </c>
      <c r="X389" s="8">
        <v>0.9668</v>
      </c>
      <c r="Y389" s="8">
        <v>0.9664</v>
      </c>
      <c r="Z389" s="8">
        <v>0.9661</v>
      </c>
      <c r="AA389" s="8">
        <v>0.9657</v>
      </c>
      <c r="AB389" s="8">
        <v>0.9653</v>
      </c>
    </row>
    <row r="390" spans="1:28" ht="15">
      <c r="A390" s="4">
        <v>2.5</v>
      </c>
      <c r="B390" s="11">
        <v>26</v>
      </c>
      <c r="C390" s="8">
        <v>0.9715</v>
      </c>
      <c r="D390" s="8">
        <v>0.9715</v>
      </c>
      <c r="E390" s="8">
        <v>0.9713</v>
      </c>
      <c r="F390" s="8">
        <v>0.9709</v>
      </c>
      <c r="G390" s="8">
        <v>0.9705</v>
      </c>
      <c r="H390" s="8">
        <v>0.97</v>
      </c>
      <c r="I390" s="8">
        <v>0.9698</v>
      </c>
      <c r="J390" s="8">
        <v>0.9695</v>
      </c>
      <c r="K390" s="8">
        <v>0.9692</v>
      </c>
      <c r="L390" s="8">
        <v>0.9688</v>
      </c>
      <c r="M390" s="8">
        <v>0.9684</v>
      </c>
      <c r="N390" s="8">
        <v>0.9682</v>
      </c>
      <c r="O390" s="8">
        <v>0.968</v>
      </c>
      <c r="P390" s="8">
        <v>0.9677</v>
      </c>
      <c r="Q390" s="8">
        <v>0.9675</v>
      </c>
      <c r="R390" s="8">
        <v>0.9672</v>
      </c>
      <c r="S390" s="8">
        <v>0.9669</v>
      </c>
      <c r="T390" s="8">
        <v>0.9666</v>
      </c>
      <c r="U390" s="8">
        <v>0.9663</v>
      </c>
      <c r="V390" s="8">
        <v>0.966</v>
      </c>
      <c r="W390" s="8">
        <v>0.9657</v>
      </c>
      <c r="X390" s="8">
        <v>0.9654</v>
      </c>
      <c r="Y390" s="8">
        <v>0.965</v>
      </c>
      <c r="Z390" s="8">
        <v>0.9646</v>
      </c>
      <c r="AA390" s="8">
        <v>0.9643</v>
      </c>
      <c r="AB390" s="8">
        <v>0.9639</v>
      </c>
    </row>
    <row r="391" spans="1:28" ht="15">
      <c r="A391" s="4">
        <v>2.6</v>
      </c>
      <c r="B391" s="11">
        <v>27</v>
      </c>
      <c r="C391" s="8">
        <v>0.9704</v>
      </c>
      <c r="D391" s="8">
        <v>0.9704</v>
      </c>
      <c r="E391" s="8">
        <v>0.9702</v>
      </c>
      <c r="F391" s="8">
        <v>0.9698</v>
      </c>
      <c r="G391" s="8">
        <v>0.9694</v>
      </c>
      <c r="H391" s="8">
        <v>0.9688</v>
      </c>
      <c r="I391" s="8">
        <v>0.9686</v>
      </c>
      <c r="J391" s="8">
        <v>0.9683</v>
      </c>
      <c r="K391" s="8">
        <v>0.9679</v>
      </c>
      <c r="L391" s="8">
        <v>0.9675</v>
      </c>
      <c r="M391" s="8">
        <v>0.9671</v>
      </c>
      <c r="N391" s="8">
        <v>0.9669</v>
      </c>
      <c r="O391" s="8">
        <v>0.9667</v>
      </c>
      <c r="P391" s="8">
        <v>0.9664</v>
      </c>
      <c r="Q391" s="8">
        <v>0.9662</v>
      </c>
      <c r="R391" s="8">
        <v>0.9659</v>
      </c>
      <c r="S391" s="8">
        <v>0.9656</v>
      </c>
      <c r="T391" s="8">
        <v>0.9653</v>
      </c>
      <c r="U391" s="8">
        <v>0.965</v>
      </c>
      <c r="V391" s="8">
        <v>0.9647</v>
      </c>
      <c r="W391" s="8">
        <v>0.9643</v>
      </c>
      <c r="X391" s="8">
        <v>0.964</v>
      </c>
      <c r="Y391" s="8">
        <v>0.9636</v>
      </c>
      <c r="Z391" s="8">
        <v>0.9632</v>
      </c>
      <c r="AA391" s="8">
        <v>0.9628</v>
      </c>
      <c r="AB391" s="8">
        <v>0.9624</v>
      </c>
    </row>
    <row r="392" spans="1:28" ht="15">
      <c r="A392" s="4">
        <v>2.7</v>
      </c>
      <c r="B392" s="11">
        <v>28</v>
      </c>
      <c r="C392" s="8">
        <v>0.9693</v>
      </c>
      <c r="D392" s="8">
        <v>0.9692</v>
      </c>
      <c r="E392" s="8">
        <v>0.9691</v>
      </c>
      <c r="F392" s="8">
        <v>0.9686</v>
      </c>
      <c r="G392" s="8">
        <v>0.9682</v>
      </c>
      <c r="H392" s="8">
        <v>0.9676</v>
      </c>
      <c r="I392" s="8">
        <v>0.9673</v>
      </c>
      <c r="J392" s="8">
        <v>0.967</v>
      </c>
      <c r="K392" s="8">
        <v>0.9667</v>
      </c>
      <c r="L392" s="8">
        <v>0.9663</v>
      </c>
      <c r="M392" s="8">
        <v>0.9659</v>
      </c>
      <c r="N392" s="8">
        <v>0.9656</v>
      </c>
      <c r="O392" s="8">
        <v>0.9654</v>
      </c>
      <c r="P392" s="8">
        <v>0.9651</v>
      </c>
      <c r="Q392" s="8">
        <v>0.9649</v>
      </c>
      <c r="R392" s="8">
        <v>0.9646</v>
      </c>
      <c r="S392" s="8">
        <v>0.9643</v>
      </c>
      <c r="T392" s="8">
        <v>0.964</v>
      </c>
      <c r="U392" s="8">
        <v>0.9637</v>
      </c>
      <c r="V392" s="8">
        <v>0.9633</v>
      </c>
      <c r="W392" s="8">
        <v>0.963</v>
      </c>
      <c r="X392" s="8">
        <v>0.9626</v>
      </c>
      <c r="Y392" s="8">
        <v>0.9622</v>
      </c>
      <c r="Z392" s="8">
        <v>0.9618</v>
      </c>
      <c r="AA392" s="8">
        <v>0.9614</v>
      </c>
      <c r="AB392" s="8">
        <v>0.961</v>
      </c>
    </row>
    <row r="393" spans="1:28" ht="15">
      <c r="A393" s="4">
        <v>2.8</v>
      </c>
      <c r="B393" s="11">
        <v>29</v>
      </c>
      <c r="C393" s="8">
        <v>0.9681</v>
      </c>
      <c r="D393" s="8">
        <v>0.9681</v>
      </c>
      <c r="E393" s="8">
        <v>0.9679</v>
      </c>
      <c r="F393" s="8">
        <v>0.9674</v>
      </c>
      <c r="G393" s="8">
        <v>0.967</v>
      </c>
      <c r="H393" s="8">
        <v>0.9664</v>
      </c>
      <c r="I393" s="8">
        <v>0.9661</v>
      </c>
      <c r="J393" s="8">
        <v>0.9658</v>
      </c>
      <c r="K393" s="8">
        <v>0.9654</v>
      </c>
      <c r="L393" s="8">
        <v>0.965</v>
      </c>
      <c r="M393" s="8">
        <v>0.9646</v>
      </c>
      <c r="N393" s="8">
        <v>0.9644</v>
      </c>
      <c r="O393" s="8">
        <v>0.9641</v>
      </c>
      <c r="P393" s="8">
        <v>0.9638</v>
      </c>
      <c r="Q393" s="8">
        <v>0.9636</v>
      </c>
      <c r="R393" s="8">
        <v>0.9633</v>
      </c>
      <c r="S393" s="8">
        <v>0.963</v>
      </c>
      <c r="T393" s="8">
        <v>0.9626</v>
      </c>
      <c r="U393" s="8">
        <v>0.9623</v>
      </c>
      <c r="V393" s="8">
        <v>0.962</v>
      </c>
      <c r="W393" s="8">
        <v>0.9616</v>
      </c>
      <c r="X393" s="8">
        <v>0.9612</v>
      </c>
      <c r="Y393" s="8">
        <v>0.9608</v>
      </c>
      <c r="Z393" s="8">
        <v>0.9604</v>
      </c>
      <c r="AA393" s="8">
        <v>0.96</v>
      </c>
      <c r="AB393" s="8">
        <v>0.9595</v>
      </c>
    </row>
    <row r="394" spans="1:28" ht="15">
      <c r="A394" s="4">
        <v>2.9</v>
      </c>
      <c r="B394" s="11">
        <v>30</v>
      </c>
      <c r="C394" s="8">
        <v>0.967</v>
      </c>
      <c r="D394" s="8">
        <v>0.9669</v>
      </c>
      <c r="E394" s="8">
        <v>0.9668</v>
      </c>
      <c r="F394" s="8">
        <v>0.9663</v>
      </c>
      <c r="G394" s="8">
        <v>0.9658</v>
      </c>
      <c r="H394" s="8">
        <v>0.9652</v>
      </c>
      <c r="I394" s="8">
        <v>0.9649</v>
      </c>
      <c r="J394" s="8">
        <v>0.9646</v>
      </c>
      <c r="K394" s="8">
        <v>0.9642</v>
      </c>
      <c r="L394" s="8">
        <v>0.9638</v>
      </c>
      <c r="M394" s="8">
        <v>0.9633</v>
      </c>
      <c r="N394" s="8">
        <v>0.9631</v>
      </c>
      <c r="O394" s="8">
        <v>0.9628</v>
      </c>
      <c r="P394" s="8">
        <v>0.9625</v>
      </c>
      <c r="Q394" s="8">
        <v>0.9623</v>
      </c>
      <c r="R394" s="8">
        <v>0.962</v>
      </c>
      <c r="S394" s="8">
        <v>0.9616</v>
      </c>
      <c r="T394" s="8">
        <v>0.9613</v>
      </c>
      <c r="U394" s="8">
        <v>0.961</v>
      </c>
      <c r="V394" s="8">
        <v>0.9606</v>
      </c>
      <c r="W394" s="8">
        <v>0.9602</v>
      </c>
      <c r="X394" s="8">
        <v>0.9598</v>
      </c>
      <c r="Y394" s="8">
        <v>0.9594</v>
      </c>
      <c r="Z394" s="8">
        <v>0.9590000000000001</v>
      </c>
      <c r="AA394" s="8">
        <v>0.9585</v>
      </c>
      <c r="AB394" s="8">
        <v>0.9581</v>
      </c>
    </row>
    <row r="395" spans="1:28" ht="15">
      <c r="A395" s="4">
        <v>3</v>
      </c>
      <c r="B395" s="11">
        <v>31</v>
      </c>
      <c r="C395" s="8">
        <v>0.9658</v>
      </c>
      <c r="D395" s="8">
        <v>0.9658</v>
      </c>
      <c r="E395" s="8">
        <v>0.9656</v>
      </c>
      <c r="F395" s="8">
        <v>0.9651</v>
      </c>
      <c r="G395" s="8">
        <v>0.9647</v>
      </c>
      <c r="H395" s="8">
        <v>0.964</v>
      </c>
      <c r="I395" s="8">
        <v>0.9637</v>
      </c>
      <c r="J395" s="8">
        <v>0.9634</v>
      </c>
      <c r="K395" s="8">
        <v>0.963</v>
      </c>
      <c r="L395" s="8">
        <v>0.9626</v>
      </c>
      <c r="M395" s="8">
        <v>0.9621</v>
      </c>
      <c r="N395" s="8">
        <v>0.9618</v>
      </c>
      <c r="O395" s="8">
        <v>0.9615</v>
      </c>
      <c r="P395" s="8">
        <v>0.9613</v>
      </c>
      <c r="Q395" s="8">
        <v>0.961</v>
      </c>
      <c r="R395" s="8">
        <v>0.9606</v>
      </c>
      <c r="S395" s="8">
        <v>0.9603</v>
      </c>
      <c r="T395" s="8">
        <v>0.96</v>
      </c>
      <c r="U395" s="8">
        <v>0.9596</v>
      </c>
      <c r="V395" s="8">
        <v>0.9592</v>
      </c>
      <c r="W395" s="8">
        <v>0.9588</v>
      </c>
      <c r="X395" s="8">
        <v>0.9584</v>
      </c>
      <c r="Y395" s="8">
        <v>0.9580000000000001</v>
      </c>
      <c r="Z395" s="8">
        <v>0.9576</v>
      </c>
      <c r="AA395" s="8">
        <v>0.9571</v>
      </c>
      <c r="AB395" s="8">
        <v>0.9566</v>
      </c>
    </row>
    <row r="396" spans="1:28" ht="15">
      <c r="A396" s="4">
        <v>3.1</v>
      </c>
      <c r="B396" s="11">
        <v>32</v>
      </c>
      <c r="C396" s="8">
        <v>0.9647</v>
      </c>
      <c r="D396" s="8">
        <v>0.9647</v>
      </c>
      <c r="E396" s="8">
        <v>0.9645</v>
      </c>
      <c r="F396" s="8">
        <v>0.9639</v>
      </c>
      <c r="G396" s="8">
        <v>0.9635</v>
      </c>
      <c r="H396" s="8">
        <v>0.9628</v>
      </c>
      <c r="I396" s="8">
        <v>0.9625</v>
      </c>
      <c r="J396" s="8">
        <v>0.9622</v>
      </c>
      <c r="K396" s="8">
        <v>0.9617</v>
      </c>
      <c r="L396" s="8">
        <v>0.9613</v>
      </c>
      <c r="M396" s="8">
        <v>0.9608</v>
      </c>
      <c r="N396" s="8">
        <v>0.9605</v>
      </c>
      <c r="O396" s="8">
        <v>0.9603</v>
      </c>
      <c r="P396" s="8">
        <v>0.96</v>
      </c>
      <c r="Q396" s="8">
        <v>0.9597</v>
      </c>
      <c r="R396" s="8">
        <v>0.9593</v>
      </c>
      <c r="S396" s="8">
        <v>0.9590000000000001</v>
      </c>
      <c r="T396" s="8">
        <v>0.9586</v>
      </c>
      <c r="U396" s="8">
        <v>0.9583</v>
      </c>
      <c r="V396" s="8">
        <v>0.9579</v>
      </c>
      <c r="W396" s="8">
        <v>0.9575</v>
      </c>
      <c r="X396" s="8">
        <v>0.9571</v>
      </c>
      <c r="Y396" s="8">
        <v>0.9566</v>
      </c>
      <c r="Z396" s="8">
        <v>0.9562</v>
      </c>
      <c r="AA396" s="8">
        <v>0.9557</v>
      </c>
      <c r="AB396" s="8">
        <v>0.9552</v>
      </c>
    </row>
    <row r="397" spans="1:28" ht="15">
      <c r="A397" s="4">
        <v>3.2</v>
      </c>
      <c r="B397" s="11">
        <v>33</v>
      </c>
      <c r="C397" s="8">
        <v>0.9636</v>
      </c>
      <c r="D397" s="8">
        <v>0.9635</v>
      </c>
      <c r="E397" s="8">
        <v>0.9633</v>
      </c>
      <c r="F397" s="8">
        <v>0.9628</v>
      </c>
      <c r="G397" s="8">
        <v>0.9623</v>
      </c>
      <c r="H397" s="8">
        <v>0.9616</v>
      </c>
      <c r="I397" s="8">
        <v>0.9613</v>
      </c>
      <c r="J397" s="8">
        <v>0.9609</v>
      </c>
      <c r="K397" s="8">
        <v>0.9605</v>
      </c>
      <c r="L397" s="8">
        <v>0.9601</v>
      </c>
      <c r="M397" s="8">
        <v>0.9595</v>
      </c>
      <c r="N397" s="8">
        <v>0.9593</v>
      </c>
      <c r="O397" s="8">
        <v>0.9590000000000001</v>
      </c>
      <c r="P397" s="8">
        <v>0.9587</v>
      </c>
      <c r="Q397" s="8">
        <v>0.9584</v>
      </c>
      <c r="R397" s="8">
        <v>0.9580000000000001</v>
      </c>
      <c r="S397" s="8">
        <v>0.9577</v>
      </c>
      <c r="T397" s="8">
        <v>0.9573</v>
      </c>
      <c r="U397" s="8">
        <v>0.9569</v>
      </c>
      <c r="V397" s="8">
        <v>0.9565</v>
      </c>
      <c r="W397" s="8">
        <v>0.9561</v>
      </c>
      <c r="X397" s="8">
        <v>0.9557</v>
      </c>
      <c r="Y397" s="8">
        <v>0.9552</v>
      </c>
      <c r="Z397" s="8">
        <v>0.9547</v>
      </c>
      <c r="AA397" s="8">
        <v>0.9542</v>
      </c>
      <c r="AB397" s="8">
        <v>0.9537</v>
      </c>
    </row>
    <row r="398" spans="1:28" ht="15">
      <c r="A398" s="4">
        <v>3.3</v>
      </c>
      <c r="B398" s="11">
        <v>34</v>
      </c>
      <c r="C398" s="8">
        <v>0.9624</v>
      </c>
      <c r="D398" s="8">
        <v>0.9624</v>
      </c>
      <c r="E398" s="8">
        <v>0.9622</v>
      </c>
      <c r="F398" s="8">
        <v>0.9616</v>
      </c>
      <c r="G398" s="8">
        <v>0.9611</v>
      </c>
      <c r="H398" s="8">
        <v>0.9604</v>
      </c>
      <c r="I398" s="8">
        <v>0.9601</v>
      </c>
      <c r="J398" s="8">
        <v>0.9597</v>
      </c>
      <c r="K398" s="8">
        <v>0.9593</v>
      </c>
      <c r="L398" s="8">
        <v>0.9588</v>
      </c>
      <c r="M398" s="8">
        <v>0.9583</v>
      </c>
      <c r="N398" s="8">
        <v>0.9580000000000001</v>
      </c>
      <c r="O398" s="8">
        <v>0.9577</v>
      </c>
      <c r="P398" s="8">
        <v>0.9574</v>
      </c>
      <c r="Q398" s="8">
        <v>0.9571</v>
      </c>
      <c r="R398" s="8">
        <v>0.9567</v>
      </c>
      <c r="S398" s="8">
        <v>0.9564</v>
      </c>
      <c r="T398" s="8">
        <v>0.9560000000000001</v>
      </c>
      <c r="U398" s="8">
        <v>0.9556</v>
      </c>
      <c r="V398" s="8">
        <v>0.9552</v>
      </c>
      <c r="W398" s="8">
        <v>0.9547</v>
      </c>
      <c r="X398" s="8">
        <v>0.9543</v>
      </c>
      <c r="Y398" s="8">
        <v>0.9538</v>
      </c>
      <c r="Z398" s="8">
        <v>0.9533</v>
      </c>
      <c r="AA398" s="8">
        <v>0.9528</v>
      </c>
      <c r="AB398" s="8">
        <v>0.9523</v>
      </c>
    </row>
    <row r="399" spans="1:28" ht="15">
      <c r="A399" s="4">
        <v>3.4</v>
      </c>
      <c r="B399" s="11">
        <v>35</v>
      </c>
      <c r="C399" s="8">
        <v>0.9613</v>
      </c>
      <c r="D399" s="8">
        <v>0.9612</v>
      </c>
      <c r="E399" s="8">
        <v>0.961</v>
      </c>
      <c r="F399" s="8">
        <v>0.9604</v>
      </c>
      <c r="G399" s="8">
        <v>0.9599</v>
      </c>
      <c r="H399" s="8">
        <v>0.9592</v>
      </c>
      <c r="I399" s="8">
        <v>0.9589</v>
      </c>
      <c r="J399" s="8">
        <v>0.9585</v>
      </c>
      <c r="K399" s="8">
        <v>0.9580000000000001</v>
      </c>
      <c r="L399" s="8">
        <v>0.9576</v>
      </c>
      <c r="M399" s="8">
        <v>0.9570000000000001</v>
      </c>
      <c r="N399" s="8">
        <v>0.9567</v>
      </c>
      <c r="O399" s="8">
        <v>0.9564</v>
      </c>
      <c r="P399" s="8">
        <v>0.9561</v>
      </c>
      <c r="Q399" s="8">
        <v>0.9558</v>
      </c>
      <c r="R399" s="8">
        <v>0.9554</v>
      </c>
      <c r="S399" s="8">
        <v>0.955</v>
      </c>
      <c r="T399" s="8">
        <v>0.9546</v>
      </c>
      <c r="U399" s="8">
        <v>0.9542</v>
      </c>
      <c r="V399" s="8">
        <v>0.9538</v>
      </c>
      <c r="W399" s="8">
        <v>0.9534</v>
      </c>
      <c r="X399" s="8">
        <v>0.9529</v>
      </c>
      <c r="Y399" s="8">
        <v>0.9524</v>
      </c>
      <c r="Z399" s="8">
        <v>0.9519</v>
      </c>
      <c r="AA399" s="8">
        <v>0.9514</v>
      </c>
      <c r="AB399" s="8">
        <v>0.9508</v>
      </c>
    </row>
    <row r="400" spans="1:28" ht="15">
      <c r="A400" s="4">
        <v>3.5</v>
      </c>
      <c r="B400" s="11">
        <v>36</v>
      </c>
      <c r="C400" s="8">
        <v>0.9602</v>
      </c>
      <c r="D400" s="8">
        <v>0.9601</v>
      </c>
      <c r="E400" s="8">
        <v>0.9599</v>
      </c>
      <c r="F400" s="8">
        <v>0.9593</v>
      </c>
      <c r="G400" s="8">
        <v>0.9588</v>
      </c>
      <c r="H400" s="8">
        <v>0.9580000000000001</v>
      </c>
      <c r="I400" s="8">
        <v>0.9577</v>
      </c>
      <c r="J400" s="8">
        <v>0.9573</v>
      </c>
      <c r="K400" s="8">
        <v>0.9568</v>
      </c>
      <c r="L400" s="8">
        <v>0.9563</v>
      </c>
      <c r="M400" s="8">
        <v>0.9558</v>
      </c>
      <c r="N400" s="8">
        <v>0.9554</v>
      </c>
      <c r="O400" s="8">
        <v>0.9551</v>
      </c>
      <c r="P400" s="8">
        <v>0.9549</v>
      </c>
      <c r="Q400" s="8">
        <v>0.9545</v>
      </c>
      <c r="R400" s="8">
        <v>0.9541</v>
      </c>
      <c r="S400" s="8">
        <v>0.9537</v>
      </c>
      <c r="T400" s="8">
        <v>0.9533</v>
      </c>
      <c r="U400" s="8">
        <v>0.9529</v>
      </c>
      <c r="V400" s="8">
        <v>0.9524</v>
      </c>
      <c r="W400" s="8">
        <v>0.9520000000000001</v>
      </c>
      <c r="X400" s="8">
        <v>0.9515</v>
      </c>
      <c r="Y400" s="8">
        <v>0.9510000000000001</v>
      </c>
      <c r="Z400" s="8">
        <v>0.9505</v>
      </c>
      <c r="AA400" s="8">
        <v>0.95</v>
      </c>
      <c r="AB400" s="8">
        <v>0.9494</v>
      </c>
    </row>
    <row r="401" spans="1:28" ht="15">
      <c r="A401" s="4">
        <v>3.6</v>
      </c>
      <c r="B401" s="11">
        <v>37</v>
      </c>
      <c r="C401" s="8">
        <v>0.9590000000000001</v>
      </c>
      <c r="D401" s="8">
        <v>0.9590000000000001</v>
      </c>
      <c r="E401" s="8">
        <v>0.9587</v>
      </c>
      <c r="F401" s="8">
        <v>0.9581</v>
      </c>
      <c r="G401" s="8">
        <v>0.9576</v>
      </c>
      <c r="H401" s="8">
        <v>0.9568</v>
      </c>
      <c r="I401" s="8">
        <v>0.9565</v>
      </c>
      <c r="J401" s="8">
        <v>0.9560000000000001</v>
      </c>
      <c r="K401" s="8">
        <v>0.9556</v>
      </c>
      <c r="L401" s="8">
        <v>0.9551</v>
      </c>
      <c r="M401" s="8">
        <v>0.9545</v>
      </c>
      <c r="N401" s="8">
        <v>0.9542</v>
      </c>
      <c r="O401" s="8">
        <v>0.9538</v>
      </c>
      <c r="P401" s="8">
        <v>0.9535</v>
      </c>
      <c r="Q401" s="8">
        <v>0.9532</v>
      </c>
      <c r="R401" s="8">
        <v>0.9528</v>
      </c>
      <c r="S401" s="8">
        <v>0.9524</v>
      </c>
      <c r="T401" s="8">
        <v>0.9520000000000001</v>
      </c>
      <c r="U401" s="8">
        <v>0.9515</v>
      </c>
      <c r="V401" s="8">
        <v>0.9511</v>
      </c>
      <c r="W401" s="8">
        <v>0.9506</v>
      </c>
      <c r="X401" s="8">
        <v>0.9501</v>
      </c>
      <c r="Y401" s="8">
        <v>0.9496</v>
      </c>
      <c r="Z401" s="8">
        <v>0.9491</v>
      </c>
      <c r="AA401" s="8">
        <v>0.9485</v>
      </c>
      <c r="AB401" s="8">
        <v>0.9480000000000001</v>
      </c>
    </row>
    <row r="402" spans="1:28" ht="15">
      <c r="A402" s="4">
        <v>3.7</v>
      </c>
      <c r="B402" s="11">
        <v>38</v>
      </c>
      <c r="C402" s="8">
        <v>0.9579</v>
      </c>
      <c r="D402" s="8">
        <v>0.9578</v>
      </c>
      <c r="E402" s="8">
        <v>0.9576</v>
      </c>
      <c r="F402" s="8">
        <v>0.9570000000000001</v>
      </c>
      <c r="G402" s="8">
        <v>0.9564</v>
      </c>
      <c r="H402" s="8">
        <v>0.9556</v>
      </c>
      <c r="I402" s="8">
        <v>0.9553</v>
      </c>
      <c r="J402" s="8">
        <v>0.9548</v>
      </c>
      <c r="K402" s="8">
        <v>0.9543</v>
      </c>
      <c r="L402" s="8">
        <v>0.9538</v>
      </c>
      <c r="M402" s="8">
        <v>0.9532</v>
      </c>
      <c r="N402" s="8">
        <v>0.9529</v>
      </c>
      <c r="O402" s="8">
        <v>0.9526</v>
      </c>
      <c r="P402" s="8">
        <v>0.9522</v>
      </c>
      <c r="Q402" s="8">
        <v>0.9518</v>
      </c>
      <c r="R402" s="8">
        <v>0.9515</v>
      </c>
      <c r="S402" s="8">
        <v>0.9511</v>
      </c>
      <c r="T402" s="8">
        <v>0.9506</v>
      </c>
      <c r="U402" s="8">
        <v>0.9502</v>
      </c>
      <c r="V402" s="8">
        <v>0.9497</v>
      </c>
      <c r="W402" s="8">
        <v>0.9492</v>
      </c>
      <c r="X402" s="8">
        <v>0.9487</v>
      </c>
      <c r="Y402" s="8">
        <v>0.9482</v>
      </c>
      <c r="Z402" s="8">
        <v>0.9477</v>
      </c>
      <c r="AA402" s="8">
        <v>0.9471</v>
      </c>
      <c r="AB402" s="8">
        <v>0.9465</v>
      </c>
    </row>
    <row r="403" spans="1:28" ht="15">
      <c r="A403" s="4">
        <v>3.8</v>
      </c>
      <c r="B403" s="11">
        <v>39</v>
      </c>
      <c r="C403" s="8">
        <v>0.9567</v>
      </c>
      <c r="D403" s="8">
        <v>0.9567</v>
      </c>
      <c r="E403" s="8">
        <v>0.9564</v>
      </c>
      <c r="F403" s="8">
        <v>0.9558</v>
      </c>
      <c r="G403" s="8">
        <v>0.9552</v>
      </c>
      <c r="H403" s="8">
        <v>0.9544</v>
      </c>
      <c r="I403" s="8">
        <v>0.9540000000000001</v>
      </c>
      <c r="J403" s="8">
        <v>0.9536</v>
      </c>
      <c r="K403" s="8">
        <v>0.9531</v>
      </c>
      <c r="L403" s="8">
        <v>0.9526</v>
      </c>
      <c r="M403" s="8">
        <v>0.9520000000000001</v>
      </c>
      <c r="N403" s="8">
        <v>0.9516</v>
      </c>
      <c r="O403" s="8">
        <v>0.9513</v>
      </c>
      <c r="P403" s="8">
        <v>0.9509</v>
      </c>
      <c r="Q403" s="8">
        <v>0.9505</v>
      </c>
      <c r="R403" s="8">
        <v>0.9502</v>
      </c>
      <c r="S403" s="8">
        <v>0.9497</v>
      </c>
      <c r="T403" s="8">
        <v>0.9493</v>
      </c>
      <c r="U403" s="8">
        <v>0.9488</v>
      </c>
      <c r="V403" s="8">
        <v>0.9484</v>
      </c>
      <c r="W403" s="8">
        <v>0.9479</v>
      </c>
      <c r="X403" s="8">
        <v>0.9474</v>
      </c>
      <c r="Y403" s="8">
        <v>0.9468</v>
      </c>
      <c r="Z403" s="8">
        <v>0.9463</v>
      </c>
      <c r="AA403" s="8">
        <v>0.9457</v>
      </c>
      <c r="AB403" s="8">
        <v>0.9451</v>
      </c>
    </row>
    <row r="404" spans="1:28" ht="15">
      <c r="A404" s="4">
        <v>3.9</v>
      </c>
      <c r="B404" s="11">
        <v>40</v>
      </c>
      <c r="C404" s="8">
        <v>0.9556</v>
      </c>
      <c r="D404" s="8">
        <v>0.9555</v>
      </c>
      <c r="E404" s="8">
        <v>0.9553</v>
      </c>
      <c r="F404" s="8">
        <v>0.9546</v>
      </c>
      <c r="G404" s="8">
        <v>0.9540000000000001</v>
      </c>
      <c r="H404" s="8">
        <v>0.9532</v>
      </c>
      <c r="I404" s="8">
        <v>0.9528</v>
      </c>
      <c r="J404" s="8">
        <v>0.9524</v>
      </c>
      <c r="K404" s="8">
        <v>0.9519</v>
      </c>
      <c r="L404" s="8">
        <v>0.9513</v>
      </c>
      <c r="M404" s="8">
        <v>0.9507</v>
      </c>
      <c r="N404" s="8">
        <v>0.9504</v>
      </c>
      <c r="O404" s="8">
        <v>0.95</v>
      </c>
      <c r="P404" s="8">
        <v>0.9496</v>
      </c>
      <c r="Q404" s="8">
        <v>0.9492</v>
      </c>
      <c r="R404" s="8">
        <v>0.9488</v>
      </c>
      <c r="S404" s="8">
        <v>0.9484</v>
      </c>
      <c r="T404" s="8">
        <v>0.9480000000000001</v>
      </c>
      <c r="U404" s="8">
        <v>0.9475</v>
      </c>
      <c r="V404" s="8">
        <v>0.9470000000000001</v>
      </c>
      <c r="W404" s="8">
        <v>0.9465</v>
      </c>
      <c r="X404" s="8">
        <v>0.9460000000000001</v>
      </c>
      <c r="Y404" s="8">
        <v>0.9454</v>
      </c>
      <c r="Z404" s="8">
        <v>0.9448</v>
      </c>
      <c r="AA404" s="8">
        <v>0.9442</v>
      </c>
      <c r="AB404" s="8">
        <v>0.9436</v>
      </c>
    </row>
    <row r="405" spans="1:28" ht="15">
      <c r="A405" s="4">
        <v>4</v>
      </c>
      <c r="B405" s="11">
        <v>41</v>
      </c>
      <c r="C405" s="8">
        <v>0.9545</v>
      </c>
      <c r="D405" s="8">
        <v>0.9544</v>
      </c>
      <c r="E405" s="8">
        <v>0.9542</v>
      </c>
      <c r="F405" s="8">
        <v>0.9535</v>
      </c>
      <c r="G405" s="8">
        <v>0.9529</v>
      </c>
      <c r="H405" s="8">
        <v>0.9520000000000001</v>
      </c>
      <c r="I405" s="8">
        <v>0.9516</v>
      </c>
      <c r="J405" s="8">
        <v>0.9512</v>
      </c>
      <c r="K405" s="8">
        <v>0.9506</v>
      </c>
      <c r="L405" s="8">
        <v>0.9501</v>
      </c>
      <c r="M405" s="8">
        <v>0.9494</v>
      </c>
      <c r="N405" s="8">
        <v>0.9491</v>
      </c>
      <c r="O405" s="8">
        <v>0.9487</v>
      </c>
      <c r="P405" s="8">
        <v>0.9483</v>
      </c>
      <c r="Q405" s="8">
        <v>0.9479</v>
      </c>
      <c r="R405" s="8">
        <v>0.9475</v>
      </c>
      <c r="S405" s="8">
        <v>0.9471</v>
      </c>
      <c r="T405" s="8">
        <v>0.9466</v>
      </c>
      <c r="U405" s="8">
        <v>0.9462</v>
      </c>
      <c r="V405" s="8">
        <v>0.9457</v>
      </c>
      <c r="W405" s="8">
        <v>0.9451</v>
      </c>
      <c r="X405" s="8">
        <v>0.9446</v>
      </c>
      <c r="Y405" s="8">
        <v>0.9440000000000001</v>
      </c>
      <c r="Z405" s="8">
        <v>0.9434</v>
      </c>
      <c r="AA405" s="8">
        <v>0.9428</v>
      </c>
      <c r="AB405" s="8">
        <v>0.9422</v>
      </c>
    </row>
    <row r="406" spans="1:28" ht="15">
      <c r="A406" s="1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8" spans="1:28" ht="15">
      <c r="A408" s="1" t="s">
        <v>127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>
      <c r="A409" s="2" t="s">
        <v>128</v>
      </c>
      <c r="B409" s="1"/>
      <c r="C409" s="1" t="s">
        <v>129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>
      <c r="A410" s="1"/>
      <c r="B410" s="1"/>
      <c r="C410" s="12">
        <v>0.1</v>
      </c>
      <c r="D410" s="12">
        <v>0.2</v>
      </c>
      <c r="E410" s="12">
        <v>0.3</v>
      </c>
      <c r="F410" s="12">
        <v>0.4</v>
      </c>
      <c r="G410" s="12">
        <v>0.45</v>
      </c>
      <c r="H410" s="12">
        <v>0.5</v>
      </c>
      <c r="I410" s="12">
        <v>0.52</v>
      </c>
      <c r="J410" s="12">
        <v>0.54</v>
      </c>
      <c r="K410" s="12">
        <v>0.56</v>
      </c>
      <c r="L410" s="12">
        <v>0.58</v>
      </c>
      <c r="M410" s="12">
        <v>0.6</v>
      </c>
      <c r="N410" s="12">
        <v>0.61</v>
      </c>
      <c r="O410" s="12">
        <v>0.62</v>
      </c>
      <c r="P410" s="12">
        <v>0.63</v>
      </c>
      <c r="Q410" s="12">
        <v>0.64</v>
      </c>
      <c r="R410" s="12">
        <v>0.65</v>
      </c>
      <c r="S410" s="12">
        <v>0.66</v>
      </c>
      <c r="T410" s="12">
        <v>0.67</v>
      </c>
      <c r="U410" s="12">
        <v>0.68</v>
      </c>
      <c r="V410" s="12">
        <v>0.69</v>
      </c>
      <c r="W410" s="12">
        <v>0.7</v>
      </c>
      <c r="X410" s="12">
        <v>0.71</v>
      </c>
      <c r="Y410" s="12">
        <v>0.72</v>
      </c>
      <c r="Z410" s="12">
        <v>0.73</v>
      </c>
      <c r="AA410" s="12">
        <v>0.74</v>
      </c>
      <c r="AB410" s="12">
        <v>0.75</v>
      </c>
    </row>
    <row r="411" spans="1:28" ht="15">
      <c r="A411" s="12">
        <v>0</v>
      </c>
      <c r="B411" s="11">
        <v>1</v>
      </c>
      <c r="C411" s="8">
        <v>1</v>
      </c>
      <c r="D411" s="8">
        <v>1</v>
      </c>
      <c r="E411" s="8">
        <v>1</v>
      </c>
      <c r="F411" s="8">
        <v>1</v>
      </c>
      <c r="G411" s="8">
        <v>1</v>
      </c>
      <c r="H411" s="8">
        <v>1</v>
      </c>
      <c r="I411" s="8">
        <v>1</v>
      </c>
      <c r="J411" s="8">
        <v>1</v>
      </c>
      <c r="K411" s="8">
        <v>1</v>
      </c>
      <c r="L411" s="8">
        <v>1</v>
      </c>
      <c r="M411" s="8">
        <v>1</v>
      </c>
      <c r="N411" s="8">
        <v>1</v>
      </c>
      <c r="O411" s="8">
        <v>1</v>
      </c>
      <c r="P411" s="8">
        <v>1</v>
      </c>
      <c r="Q411" s="8">
        <v>1</v>
      </c>
      <c r="R411" s="8">
        <v>1</v>
      </c>
      <c r="S411" s="8">
        <v>1</v>
      </c>
      <c r="T411" s="8">
        <v>1</v>
      </c>
      <c r="U411" s="8">
        <v>1</v>
      </c>
      <c r="V411" s="8">
        <v>1</v>
      </c>
      <c r="W411" s="8">
        <v>1</v>
      </c>
      <c r="X411" s="8">
        <v>1</v>
      </c>
      <c r="Y411" s="8">
        <v>1</v>
      </c>
      <c r="Z411" s="8">
        <v>1</v>
      </c>
      <c r="AA411" s="8">
        <v>1</v>
      </c>
      <c r="AB411" s="8">
        <v>1</v>
      </c>
    </row>
    <row r="412" spans="1:28" ht="15">
      <c r="A412" s="12">
        <v>0.1</v>
      </c>
      <c r="B412" s="11">
        <v>2</v>
      </c>
      <c r="C412" s="8">
        <v>1.0007</v>
      </c>
      <c r="D412" s="8">
        <v>1.0007</v>
      </c>
      <c r="E412" s="8">
        <v>1.0006</v>
      </c>
      <c r="F412" s="8">
        <v>1.0006</v>
      </c>
      <c r="G412" s="8">
        <v>1.0006</v>
      </c>
      <c r="H412" s="8">
        <v>1.0006</v>
      </c>
      <c r="I412" s="8">
        <v>1.0006</v>
      </c>
      <c r="J412" s="8">
        <v>1.0006</v>
      </c>
      <c r="K412" s="8">
        <v>1.0006</v>
      </c>
      <c r="L412" s="8">
        <v>1.0006</v>
      </c>
      <c r="M412" s="8">
        <v>1.0005</v>
      </c>
      <c r="N412" s="8">
        <v>1.0005</v>
      </c>
      <c r="O412" s="8">
        <v>1.0005</v>
      </c>
      <c r="P412" s="8">
        <v>1.0005</v>
      </c>
      <c r="Q412" s="8">
        <v>1.0005</v>
      </c>
      <c r="R412" s="8">
        <v>1.0005</v>
      </c>
      <c r="S412" s="8">
        <v>1.0005</v>
      </c>
      <c r="T412" s="8">
        <v>1.0005</v>
      </c>
      <c r="U412" s="8">
        <v>1.0004</v>
      </c>
      <c r="V412" s="8">
        <v>1.0004</v>
      </c>
      <c r="W412" s="8">
        <v>1.0004</v>
      </c>
      <c r="X412" s="8">
        <v>1.0004</v>
      </c>
      <c r="Y412" s="8">
        <v>1.0004</v>
      </c>
      <c r="Z412" s="8">
        <v>1.0004</v>
      </c>
      <c r="AA412" s="8">
        <v>1.0004</v>
      </c>
      <c r="AB412" s="8">
        <v>1.0004</v>
      </c>
    </row>
    <row r="413" spans="1:28" ht="15">
      <c r="A413" s="12">
        <v>0.2</v>
      </c>
      <c r="B413" s="11">
        <v>3</v>
      </c>
      <c r="C413" s="8">
        <v>1.0013</v>
      </c>
      <c r="D413" s="8">
        <v>1.0013</v>
      </c>
      <c r="E413" s="8">
        <v>1.0013</v>
      </c>
      <c r="F413" s="8">
        <v>1.0013</v>
      </c>
      <c r="G413" s="8">
        <v>1.0012</v>
      </c>
      <c r="H413" s="8">
        <v>1.0012</v>
      </c>
      <c r="I413" s="8">
        <v>1.0012</v>
      </c>
      <c r="J413" s="8">
        <v>1.0012</v>
      </c>
      <c r="K413" s="8">
        <v>1.0011</v>
      </c>
      <c r="L413" s="8">
        <v>1.0011</v>
      </c>
      <c r="M413" s="8">
        <v>1.0011</v>
      </c>
      <c r="N413" s="8">
        <v>1.0011</v>
      </c>
      <c r="O413" s="8">
        <v>1.0010000000000001</v>
      </c>
      <c r="P413" s="8">
        <v>1.0010000000000001</v>
      </c>
      <c r="Q413" s="8">
        <v>1.0010000000000001</v>
      </c>
      <c r="R413" s="8">
        <v>1.0010000000000001</v>
      </c>
      <c r="S413" s="8">
        <v>1.0010000000000001</v>
      </c>
      <c r="T413" s="8">
        <v>1.0009</v>
      </c>
      <c r="U413" s="8">
        <v>1.0009</v>
      </c>
      <c r="V413" s="8">
        <v>1.0009</v>
      </c>
      <c r="W413" s="8">
        <v>1.0009</v>
      </c>
      <c r="X413" s="8">
        <v>1.0008</v>
      </c>
      <c r="Y413" s="8">
        <v>1.0008</v>
      </c>
      <c r="Z413" s="8">
        <v>1.0008</v>
      </c>
      <c r="AA413" s="8">
        <v>1.0008</v>
      </c>
      <c r="AB413" s="8">
        <v>1.0007</v>
      </c>
    </row>
    <row r="414" spans="1:28" ht="15">
      <c r="A414" s="12">
        <v>0.3</v>
      </c>
      <c r="B414" s="11">
        <v>4</v>
      </c>
      <c r="C414" s="8">
        <v>1.002</v>
      </c>
      <c r="D414" s="8">
        <v>1.002</v>
      </c>
      <c r="E414" s="8">
        <v>1.002</v>
      </c>
      <c r="F414" s="8">
        <v>1.0019</v>
      </c>
      <c r="G414" s="8">
        <v>1.0019</v>
      </c>
      <c r="H414" s="8">
        <v>1.0018</v>
      </c>
      <c r="I414" s="8">
        <v>1.0018</v>
      </c>
      <c r="J414" s="8">
        <v>1.0018</v>
      </c>
      <c r="K414" s="8">
        <v>1.0017</v>
      </c>
      <c r="L414" s="8">
        <v>1.0017</v>
      </c>
      <c r="M414" s="8">
        <v>1.0016</v>
      </c>
      <c r="N414" s="8">
        <v>1.0016</v>
      </c>
      <c r="O414" s="8">
        <v>1.0016</v>
      </c>
      <c r="P414" s="8">
        <v>1.0015</v>
      </c>
      <c r="Q414" s="8">
        <v>1.0015</v>
      </c>
      <c r="R414" s="8">
        <v>1.0015</v>
      </c>
      <c r="S414" s="8">
        <v>1.0014</v>
      </c>
      <c r="T414" s="8">
        <v>1.0014</v>
      </c>
      <c r="U414" s="8">
        <v>1.0014</v>
      </c>
      <c r="V414" s="8">
        <v>1.0013</v>
      </c>
      <c r="W414" s="8">
        <v>1.0013</v>
      </c>
      <c r="X414" s="8">
        <v>1.0013</v>
      </c>
      <c r="Y414" s="8">
        <v>1.0012</v>
      </c>
      <c r="Z414" s="8">
        <v>1.0012</v>
      </c>
      <c r="AA414" s="8">
        <v>1.0011</v>
      </c>
      <c r="AB414" s="8">
        <v>1.0011</v>
      </c>
    </row>
    <row r="415" spans="1:28" ht="15">
      <c r="A415" s="12">
        <v>0.4</v>
      </c>
      <c r="B415" s="11">
        <v>5</v>
      </c>
      <c r="C415" s="8">
        <v>1.0027</v>
      </c>
      <c r="D415" s="8">
        <v>1.0027</v>
      </c>
      <c r="E415" s="8">
        <v>1.0026</v>
      </c>
      <c r="F415" s="8">
        <v>1.0026</v>
      </c>
      <c r="G415" s="8">
        <v>1.0025</v>
      </c>
      <c r="H415" s="8">
        <v>1.0024</v>
      </c>
      <c r="I415" s="8">
        <v>1.0024</v>
      </c>
      <c r="J415" s="8">
        <v>1.0023</v>
      </c>
      <c r="K415" s="8">
        <v>1.0023</v>
      </c>
      <c r="L415" s="8">
        <v>1.0022</v>
      </c>
      <c r="M415" s="8">
        <v>1.0022</v>
      </c>
      <c r="N415" s="8">
        <v>1.0021</v>
      </c>
      <c r="O415" s="8">
        <v>1.0021</v>
      </c>
      <c r="P415" s="8">
        <v>1.0021</v>
      </c>
      <c r="Q415" s="8">
        <v>1.002</v>
      </c>
      <c r="R415" s="8">
        <v>1.002</v>
      </c>
      <c r="S415" s="8">
        <v>1.0019</v>
      </c>
      <c r="T415" s="8">
        <v>1.0019</v>
      </c>
      <c r="U415" s="8">
        <v>1.0018</v>
      </c>
      <c r="V415" s="8">
        <v>1.0018</v>
      </c>
      <c r="W415" s="8">
        <v>1.0017</v>
      </c>
      <c r="X415" s="8">
        <v>1.0017</v>
      </c>
      <c r="Y415" s="8">
        <v>1.0016</v>
      </c>
      <c r="Z415" s="8">
        <v>1.0016</v>
      </c>
      <c r="AA415" s="8">
        <v>1.0015</v>
      </c>
      <c r="AB415" s="8">
        <v>1.0014</v>
      </c>
    </row>
    <row r="416" spans="1:28" ht="15">
      <c r="A416" s="12">
        <v>0.5</v>
      </c>
      <c r="B416" s="11">
        <v>6</v>
      </c>
      <c r="C416" s="8">
        <v>1.0033</v>
      </c>
      <c r="D416" s="8">
        <v>1.0033</v>
      </c>
      <c r="E416" s="8">
        <v>1.0033</v>
      </c>
      <c r="F416" s="8">
        <v>1.0032</v>
      </c>
      <c r="G416" s="8">
        <v>1.0031</v>
      </c>
      <c r="H416" s="8">
        <v>1.0030000000000001</v>
      </c>
      <c r="I416" s="8">
        <v>1.0030000000000001</v>
      </c>
      <c r="J416" s="8">
        <v>1.0029</v>
      </c>
      <c r="K416" s="8">
        <v>1.0029</v>
      </c>
      <c r="L416" s="8">
        <v>1.0028</v>
      </c>
      <c r="M416" s="8">
        <v>1.0027</v>
      </c>
      <c r="N416" s="8">
        <v>1.0027</v>
      </c>
      <c r="O416" s="8">
        <v>1.0026</v>
      </c>
      <c r="P416" s="8">
        <v>1.0026</v>
      </c>
      <c r="Q416" s="8">
        <v>1.0025</v>
      </c>
      <c r="R416" s="8">
        <v>1.0025</v>
      </c>
      <c r="S416" s="8">
        <v>1.0024</v>
      </c>
      <c r="T416" s="8">
        <v>1.0024</v>
      </c>
      <c r="U416" s="8">
        <v>1.0023</v>
      </c>
      <c r="V416" s="8">
        <v>1.0022</v>
      </c>
      <c r="W416" s="8">
        <v>1.0022</v>
      </c>
      <c r="X416" s="8">
        <v>1.0021</v>
      </c>
      <c r="Y416" s="8">
        <v>1.002</v>
      </c>
      <c r="Z416" s="8">
        <v>1.002</v>
      </c>
      <c r="AA416" s="8">
        <v>1.0019</v>
      </c>
      <c r="AB416" s="8">
        <v>1.0018</v>
      </c>
    </row>
    <row r="417" spans="1:28" ht="15">
      <c r="A417" s="12">
        <v>0.6</v>
      </c>
      <c r="B417" s="11">
        <v>7</v>
      </c>
      <c r="C417" s="8">
        <v>1.004</v>
      </c>
      <c r="D417" s="8">
        <v>1.004</v>
      </c>
      <c r="E417" s="8">
        <v>1.004</v>
      </c>
      <c r="F417" s="8">
        <v>1.0039</v>
      </c>
      <c r="G417" s="8">
        <v>1.0038</v>
      </c>
      <c r="H417" s="8">
        <v>1.0036</v>
      </c>
      <c r="I417" s="8">
        <v>1.0036</v>
      </c>
      <c r="J417" s="8">
        <v>1.0035</v>
      </c>
      <c r="K417" s="8">
        <v>1.0034</v>
      </c>
      <c r="L417" s="8">
        <v>1.0034</v>
      </c>
      <c r="M417" s="8">
        <v>1.0033</v>
      </c>
      <c r="N417" s="8">
        <v>1.0032</v>
      </c>
      <c r="O417" s="8">
        <v>1.0032</v>
      </c>
      <c r="P417" s="8">
        <v>1.0031</v>
      </c>
      <c r="Q417" s="8">
        <v>1.0030000000000001</v>
      </c>
      <c r="R417" s="8">
        <v>1.0030000000000001</v>
      </c>
      <c r="S417" s="8">
        <v>1.0029</v>
      </c>
      <c r="T417" s="8">
        <v>1.0028</v>
      </c>
      <c r="U417" s="8">
        <v>1.0028</v>
      </c>
      <c r="V417" s="8">
        <v>1.0027</v>
      </c>
      <c r="W417" s="8">
        <v>1.0026</v>
      </c>
      <c r="X417" s="8">
        <v>1.0025</v>
      </c>
      <c r="Y417" s="8">
        <v>1.0025</v>
      </c>
      <c r="Z417" s="8">
        <v>1.0024</v>
      </c>
      <c r="AA417" s="8">
        <v>1.0023</v>
      </c>
      <c r="AB417" s="8">
        <v>1.0022</v>
      </c>
    </row>
    <row r="418" spans="1:28" ht="15">
      <c r="A418" s="12">
        <v>0.7</v>
      </c>
      <c r="B418" s="11">
        <v>8</v>
      </c>
      <c r="C418" s="8">
        <v>1.0047</v>
      </c>
      <c r="D418" s="8">
        <v>1.0047</v>
      </c>
      <c r="E418" s="8">
        <v>1.0046</v>
      </c>
      <c r="F418" s="8">
        <v>1.0045</v>
      </c>
      <c r="G418" s="8">
        <v>1.0044</v>
      </c>
      <c r="H418" s="8">
        <v>1.0043</v>
      </c>
      <c r="I418" s="8">
        <v>1.0042</v>
      </c>
      <c r="J418" s="8">
        <v>1.0041</v>
      </c>
      <c r="K418" s="8">
        <v>1.004</v>
      </c>
      <c r="L418" s="8">
        <v>1.0039</v>
      </c>
      <c r="M418" s="8">
        <v>1.0038</v>
      </c>
      <c r="N418" s="8">
        <v>1.0038</v>
      </c>
      <c r="O418" s="8">
        <v>1.0037</v>
      </c>
      <c r="P418" s="8">
        <v>1.0036</v>
      </c>
      <c r="Q418" s="8">
        <v>1.0036</v>
      </c>
      <c r="R418" s="8">
        <v>1.0035</v>
      </c>
      <c r="S418" s="8">
        <v>1.0034</v>
      </c>
      <c r="T418" s="8">
        <v>1.0033</v>
      </c>
      <c r="U418" s="8">
        <v>1.0032</v>
      </c>
      <c r="V418" s="8">
        <v>1.0032</v>
      </c>
      <c r="W418" s="8">
        <v>1.0031</v>
      </c>
      <c r="X418" s="8">
        <v>1.0030000000000001</v>
      </c>
      <c r="Y418" s="8">
        <v>1.0029</v>
      </c>
      <c r="Z418" s="8">
        <v>1.0028</v>
      </c>
      <c r="AA418" s="8">
        <v>1.0027</v>
      </c>
      <c r="AB418" s="8">
        <v>1.0026</v>
      </c>
    </row>
    <row r="419" spans="1:28" ht="15">
      <c r="A419" s="12">
        <v>0.8</v>
      </c>
      <c r="B419" s="11">
        <v>9</v>
      </c>
      <c r="C419" s="8">
        <v>1.0054</v>
      </c>
      <c r="D419" s="8">
        <v>1.0053</v>
      </c>
      <c r="E419" s="8">
        <v>1.0053</v>
      </c>
      <c r="F419" s="8">
        <v>1.0052</v>
      </c>
      <c r="G419" s="8">
        <v>1.005</v>
      </c>
      <c r="H419" s="8">
        <v>1.0049</v>
      </c>
      <c r="I419" s="8">
        <v>1.0048</v>
      </c>
      <c r="J419" s="8">
        <v>1.0047</v>
      </c>
      <c r="K419" s="8">
        <v>1.0046</v>
      </c>
      <c r="L419" s="8">
        <v>1.0045</v>
      </c>
      <c r="M419" s="8">
        <v>1.0044</v>
      </c>
      <c r="N419" s="8">
        <v>1.0043</v>
      </c>
      <c r="O419" s="8">
        <v>1.0042</v>
      </c>
      <c r="P419" s="8">
        <v>1.0042</v>
      </c>
      <c r="Q419" s="8">
        <v>1.0041</v>
      </c>
      <c r="R419" s="8">
        <v>1.004</v>
      </c>
      <c r="S419" s="8">
        <v>1.0039</v>
      </c>
      <c r="T419" s="8">
        <v>1.0038</v>
      </c>
      <c r="U419" s="8">
        <v>1.0037</v>
      </c>
      <c r="V419" s="8">
        <v>1.0036</v>
      </c>
      <c r="W419" s="8">
        <v>1.0035</v>
      </c>
      <c r="X419" s="8">
        <v>1.0034</v>
      </c>
      <c r="Y419" s="8">
        <v>1.0033</v>
      </c>
      <c r="Z419" s="8">
        <v>1.0032</v>
      </c>
      <c r="AA419" s="8">
        <v>1.0030000000000001</v>
      </c>
      <c r="AB419" s="8">
        <v>1.0029</v>
      </c>
    </row>
    <row r="420" spans="1:28" ht="15">
      <c r="A420" s="12">
        <v>0.9</v>
      </c>
      <c r="B420" s="11">
        <v>10</v>
      </c>
      <c r="C420" s="8">
        <v>1.006</v>
      </c>
      <c r="D420" s="8">
        <v>1.006</v>
      </c>
      <c r="E420" s="8">
        <v>1.006</v>
      </c>
      <c r="F420" s="8">
        <v>1.0058</v>
      </c>
      <c r="G420" s="8">
        <v>1.0057</v>
      </c>
      <c r="H420" s="8">
        <v>1.0055</v>
      </c>
      <c r="I420" s="8">
        <v>1.0054</v>
      </c>
      <c r="J420" s="8">
        <v>1.0053</v>
      </c>
      <c r="K420" s="8">
        <v>1.0052</v>
      </c>
      <c r="L420" s="8">
        <v>1.005</v>
      </c>
      <c r="M420" s="8">
        <v>1.0049</v>
      </c>
      <c r="N420" s="8">
        <v>1.0048</v>
      </c>
      <c r="O420" s="8">
        <v>1.0048</v>
      </c>
      <c r="P420" s="8">
        <v>1.0047</v>
      </c>
      <c r="Q420" s="8">
        <v>1.0046</v>
      </c>
      <c r="R420" s="8">
        <v>1.0045</v>
      </c>
      <c r="S420" s="8">
        <v>1.0044</v>
      </c>
      <c r="T420" s="8">
        <v>1.0043</v>
      </c>
      <c r="U420" s="8">
        <v>1.0042</v>
      </c>
      <c r="V420" s="8">
        <v>1.0041</v>
      </c>
      <c r="W420" s="8">
        <v>1.004</v>
      </c>
      <c r="X420" s="8">
        <v>1.0038</v>
      </c>
      <c r="Y420" s="8">
        <v>1.0037</v>
      </c>
      <c r="Z420" s="8">
        <v>1.0036</v>
      </c>
      <c r="AA420" s="8">
        <v>1.0034</v>
      </c>
      <c r="AB420" s="8">
        <v>1.0033</v>
      </c>
    </row>
    <row r="421" spans="1:28" ht="15">
      <c r="A421" s="12">
        <v>1</v>
      </c>
      <c r="B421" s="11">
        <v>11</v>
      </c>
      <c r="C421" s="8">
        <v>1.0067</v>
      </c>
      <c r="D421" s="8">
        <v>1.0067</v>
      </c>
      <c r="E421" s="8">
        <v>1.0066</v>
      </c>
      <c r="F421" s="8">
        <v>1.0065</v>
      </c>
      <c r="G421" s="8">
        <v>1.0063</v>
      </c>
      <c r="H421" s="8">
        <v>1.0061</v>
      </c>
      <c r="I421" s="8">
        <v>1.006</v>
      </c>
      <c r="J421" s="8">
        <v>1.0059</v>
      </c>
      <c r="K421" s="8">
        <v>1.0058</v>
      </c>
      <c r="L421" s="8">
        <v>1.0056</v>
      </c>
      <c r="M421" s="8">
        <v>1.0055</v>
      </c>
      <c r="N421" s="8">
        <v>1.0054</v>
      </c>
      <c r="O421" s="8">
        <v>1.0053</v>
      </c>
      <c r="P421" s="8">
        <v>1.0052</v>
      </c>
      <c r="Q421" s="8">
        <v>1.0051</v>
      </c>
      <c r="R421" s="8">
        <v>1.005</v>
      </c>
      <c r="S421" s="8">
        <v>1.0049</v>
      </c>
      <c r="T421" s="8">
        <v>1.0048</v>
      </c>
      <c r="U421" s="8">
        <v>1.0047</v>
      </c>
      <c r="V421" s="8">
        <v>1.0045</v>
      </c>
      <c r="W421" s="8">
        <v>1.0044</v>
      </c>
      <c r="X421" s="8">
        <v>1.0043</v>
      </c>
      <c r="Y421" s="8">
        <v>1.0041</v>
      </c>
      <c r="Z421" s="8">
        <v>1.004</v>
      </c>
      <c r="AA421" s="8">
        <v>1.0038</v>
      </c>
      <c r="AB421" s="8">
        <v>1.0037</v>
      </c>
    </row>
    <row r="422" spans="1:28" ht="15">
      <c r="A422" s="12">
        <v>1.1</v>
      </c>
      <c r="B422" s="11">
        <v>12</v>
      </c>
      <c r="C422" s="8">
        <v>1.0074</v>
      </c>
      <c r="D422" s="8">
        <v>1.0074</v>
      </c>
      <c r="E422" s="8">
        <v>1.0073</v>
      </c>
      <c r="F422" s="8">
        <v>1.0071</v>
      </c>
      <c r="G422" s="8">
        <v>1.0069</v>
      </c>
      <c r="H422" s="8">
        <v>1.0067</v>
      </c>
      <c r="I422" s="8">
        <v>1.0066</v>
      </c>
      <c r="J422" s="8">
        <v>1.0065</v>
      </c>
      <c r="K422" s="8">
        <v>1.0063</v>
      </c>
      <c r="L422" s="8">
        <v>1.0062</v>
      </c>
      <c r="M422" s="8">
        <v>1.006</v>
      </c>
      <c r="N422" s="8">
        <v>1.0059</v>
      </c>
      <c r="O422" s="8">
        <v>1.0058</v>
      </c>
      <c r="P422" s="8">
        <v>1.0057</v>
      </c>
      <c r="Q422" s="8">
        <v>1.0056</v>
      </c>
      <c r="R422" s="8">
        <v>1.0055</v>
      </c>
      <c r="S422" s="8">
        <v>1.0054</v>
      </c>
      <c r="T422" s="8">
        <v>1.0053</v>
      </c>
      <c r="U422" s="8">
        <v>1.0051</v>
      </c>
      <c r="V422" s="8">
        <v>1.005</v>
      </c>
      <c r="W422" s="8">
        <v>1.0049</v>
      </c>
      <c r="X422" s="8">
        <v>1.0047</v>
      </c>
      <c r="Y422" s="8">
        <v>1.0046</v>
      </c>
      <c r="Z422" s="8">
        <v>1.0044</v>
      </c>
      <c r="AA422" s="8">
        <v>1.0042</v>
      </c>
      <c r="AB422" s="8">
        <v>1.0041</v>
      </c>
    </row>
    <row r="423" spans="1:28" ht="15">
      <c r="A423" s="12">
        <v>1.2</v>
      </c>
      <c r="B423" s="11">
        <v>13</v>
      </c>
      <c r="C423" s="8">
        <v>1.008</v>
      </c>
      <c r="D423" s="8">
        <v>1.008</v>
      </c>
      <c r="E423" s="8">
        <v>1.008</v>
      </c>
      <c r="F423" s="8">
        <v>1.0078</v>
      </c>
      <c r="G423" s="8">
        <v>1.0076</v>
      </c>
      <c r="H423" s="8">
        <v>1.0073</v>
      </c>
      <c r="I423" s="8">
        <v>1.0072</v>
      </c>
      <c r="J423" s="8">
        <v>1.0071</v>
      </c>
      <c r="K423" s="8">
        <v>1.0069</v>
      </c>
      <c r="L423" s="8">
        <v>1.0068</v>
      </c>
      <c r="M423" s="8">
        <v>1.0066</v>
      </c>
      <c r="N423" s="8">
        <v>1.0065</v>
      </c>
      <c r="O423" s="8">
        <v>1.0064</v>
      </c>
      <c r="P423" s="8">
        <v>1.0062</v>
      </c>
      <c r="Q423" s="8">
        <v>1.0061</v>
      </c>
      <c r="R423" s="8">
        <v>1.006</v>
      </c>
      <c r="S423" s="8">
        <v>1.0059</v>
      </c>
      <c r="T423" s="8">
        <v>1.0058</v>
      </c>
      <c r="U423" s="8">
        <v>1.0056</v>
      </c>
      <c r="V423" s="8">
        <v>1.0055</v>
      </c>
      <c r="W423" s="8">
        <v>1.0053</v>
      </c>
      <c r="X423" s="8">
        <v>1.0052</v>
      </c>
      <c r="Y423" s="8">
        <v>1.005</v>
      </c>
      <c r="Z423" s="8">
        <v>1.0048</v>
      </c>
      <c r="AA423" s="8">
        <v>1.0046</v>
      </c>
      <c r="AB423" s="8">
        <v>1.0044</v>
      </c>
    </row>
    <row r="424" spans="1:28" ht="15">
      <c r="A424" s="12">
        <v>1.3</v>
      </c>
      <c r="B424" s="11">
        <v>14</v>
      </c>
      <c r="C424" s="8">
        <v>1.0087</v>
      </c>
      <c r="D424" s="8">
        <v>1.0087</v>
      </c>
      <c r="E424" s="8">
        <v>1.0086</v>
      </c>
      <c r="F424" s="8">
        <v>1.0084</v>
      </c>
      <c r="G424" s="8">
        <v>1.0082</v>
      </c>
      <c r="H424" s="8">
        <v>1.008</v>
      </c>
      <c r="I424" s="8">
        <v>1.0078</v>
      </c>
      <c r="J424" s="8">
        <v>1.0077</v>
      </c>
      <c r="K424" s="8">
        <v>1.0075</v>
      </c>
      <c r="L424" s="8">
        <v>1.0073</v>
      </c>
      <c r="M424" s="8">
        <v>1.0071</v>
      </c>
      <c r="N424" s="8">
        <v>1.0070000000000001</v>
      </c>
      <c r="O424" s="8">
        <v>1.0069</v>
      </c>
      <c r="P424" s="8">
        <v>1.0068</v>
      </c>
      <c r="Q424" s="8">
        <v>1.0066</v>
      </c>
      <c r="R424" s="8">
        <v>1.0065</v>
      </c>
      <c r="S424" s="8">
        <v>1.0064</v>
      </c>
      <c r="T424" s="8">
        <v>1.0062</v>
      </c>
      <c r="U424" s="8">
        <v>1.0061</v>
      </c>
      <c r="V424" s="8">
        <v>1.0059</v>
      </c>
      <c r="W424" s="8">
        <v>1.0058</v>
      </c>
      <c r="X424" s="8">
        <v>1.0056</v>
      </c>
      <c r="Y424" s="8">
        <v>1.0054</v>
      </c>
      <c r="Z424" s="8">
        <v>1.0052</v>
      </c>
      <c r="AA424" s="8">
        <v>1.005</v>
      </c>
      <c r="AB424" s="8">
        <v>1.0048</v>
      </c>
    </row>
    <row r="425" spans="1:28" ht="15">
      <c r="A425" s="12">
        <v>1.4</v>
      </c>
      <c r="B425" s="11">
        <v>15</v>
      </c>
      <c r="C425" s="8">
        <v>1.0094</v>
      </c>
      <c r="D425" s="8">
        <v>1.0094</v>
      </c>
      <c r="E425" s="8">
        <v>1.0093</v>
      </c>
      <c r="F425" s="8">
        <v>1.0091</v>
      </c>
      <c r="G425" s="8">
        <v>1.0089</v>
      </c>
      <c r="H425" s="8">
        <v>1.0086</v>
      </c>
      <c r="I425" s="8">
        <v>1.0084</v>
      </c>
      <c r="J425" s="8">
        <v>1.0083</v>
      </c>
      <c r="K425" s="8">
        <v>1.0081</v>
      </c>
      <c r="L425" s="8">
        <v>1.0079</v>
      </c>
      <c r="M425" s="8">
        <v>1.0077</v>
      </c>
      <c r="N425" s="8">
        <v>1.0076</v>
      </c>
      <c r="O425" s="8">
        <v>1.0074</v>
      </c>
      <c r="P425" s="8">
        <v>1.0073</v>
      </c>
      <c r="Q425" s="8">
        <v>1.0072</v>
      </c>
      <c r="R425" s="8">
        <v>1.0070000000000001</v>
      </c>
      <c r="S425" s="8">
        <v>1.0069</v>
      </c>
      <c r="T425" s="8">
        <v>1.0067</v>
      </c>
      <c r="U425" s="8">
        <v>1.0066</v>
      </c>
      <c r="V425" s="8">
        <v>1.0064</v>
      </c>
      <c r="W425" s="8">
        <v>1.0062</v>
      </c>
      <c r="X425" s="8">
        <v>1.006</v>
      </c>
      <c r="Y425" s="8">
        <v>1.0058</v>
      </c>
      <c r="Z425" s="8">
        <v>1.0056</v>
      </c>
      <c r="AA425" s="8">
        <v>1.0054</v>
      </c>
      <c r="AB425" s="8">
        <v>1.0052</v>
      </c>
    </row>
    <row r="426" spans="1:28" ht="15">
      <c r="A426" s="12">
        <v>1.5</v>
      </c>
      <c r="B426" s="11">
        <v>16</v>
      </c>
      <c r="C426" s="8">
        <v>1.0101</v>
      </c>
      <c r="D426" s="8">
        <v>1.0101</v>
      </c>
      <c r="E426" s="8">
        <v>1.01</v>
      </c>
      <c r="F426" s="8">
        <v>1.0097</v>
      </c>
      <c r="G426" s="8">
        <v>1.0095</v>
      </c>
      <c r="H426" s="8">
        <v>1.0092</v>
      </c>
      <c r="I426" s="8">
        <v>1.0090000000000001</v>
      </c>
      <c r="J426" s="8">
        <v>1.0089</v>
      </c>
      <c r="K426" s="8">
        <v>1.0087</v>
      </c>
      <c r="L426" s="8">
        <v>1.0085</v>
      </c>
      <c r="M426" s="8">
        <v>1.0082</v>
      </c>
      <c r="N426" s="8">
        <v>1.0081</v>
      </c>
      <c r="O426" s="8">
        <v>1.008</v>
      </c>
      <c r="P426" s="8">
        <v>1.0078</v>
      </c>
      <c r="Q426" s="8">
        <v>1.0077</v>
      </c>
      <c r="R426" s="8">
        <v>1.0076</v>
      </c>
      <c r="S426" s="8">
        <v>1.0074</v>
      </c>
      <c r="T426" s="8">
        <v>1.0072</v>
      </c>
      <c r="U426" s="8">
        <v>1.0070000000000001</v>
      </c>
      <c r="V426" s="8">
        <v>1.0069</v>
      </c>
      <c r="W426" s="8">
        <v>1.0067</v>
      </c>
      <c r="X426" s="8">
        <v>1.0065</v>
      </c>
      <c r="Y426" s="8">
        <v>1.0063</v>
      </c>
      <c r="Z426" s="8">
        <v>1.006</v>
      </c>
      <c r="AA426" s="8">
        <v>1.0058</v>
      </c>
      <c r="AB426" s="8">
        <v>1.0056</v>
      </c>
    </row>
    <row r="427" spans="1:28" ht="15">
      <c r="A427" s="12">
        <v>1.6</v>
      </c>
      <c r="B427" s="11">
        <v>17</v>
      </c>
      <c r="C427" s="8">
        <v>1.0108</v>
      </c>
      <c r="D427" s="8">
        <v>1.0107</v>
      </c>
      <c r="E427" s="8">
        <v>1.0106</v>
      </c>
      <c r="F427" s="8">
        <v>1.0104</v>
      </c>
      <c r="G427" s="8">
        <v>1.0101</v>
      </c>
      <c r="H427" s="8">
        <v>1.0098</v>
      </c>
      <c r="I427" s="8">
        <v>1.0096</v>
      </c>
      <c r="J427" s="8">
        <v>1.0095</v>
      </c>
      <c r="K427" s="8">
        <v>1.0093</v>
      </c>
      <c r="L427" s="8">
        <v>1.0090000000000001</v>
      </c>
      <c r="M427" s="8">
        <v>1.0088</v>
      </c>
      <c r="N427" s="8">
        <v>1.0087</v>
      </c>
      <c r="O427" s="8">
        <v>1.0085</v>
      </c>
      <c r="P427" s="8">
        <v>1.0084</v>
      </c>
      <c r="Q427" s="8">
        <v>1.0082</v>
      </c>
      <c r="R427" s="8">
        <v>1.0081</v>
      </c>
      <c r="S427" s="8">
        <v>1.0079</v>
      </c>
      <c r="T427" s="8">
        <v>1.0077</v>
      </c>
      <c r="U427" s="8">
        <v>1.0075</v>
      </c>
      <c r="V427" s="8">
        <v>1.0073</v>
      </c>
      <c r="W427" s="8">
        <v>1.0071</v>
      </c>
      <c r="X427" s="8">
        <v>1.0069</v>
      </c>
      <c r="Y427" s="8">
        <v>1.0067</v>
      </c>
      <c r="Z427" s="8">
        <v>1.0065</v>
      </c>
      <c r="AA427" s="8">
        <v>1.0062</v>
      </c>
      <c r="AB427" s="8">
        <v>1.006</v>
      </c>
    </row>
    <row r="428" spans="1:28" ht="15">
      <c r="A428" s="12">
        <v>1.7</v>
      </c>
      <c r="B428" s="11">
        <v>18</v>
      </c>
      <c r="C428" s="8">
        <v>1.0114</v>
      </c>
      <c r="D428" s="8">
        <v>1.0114</v>
      </c>
      <c r="E428" s="8">
        <v>1.0113</v>
      </c>
      <c r="F428" s="8">
        <v>1.0110000000000001</v>
      </c>
      <c r="G428" s="8">
        <v>1.0108</v>
      </c>
      <c r="H428" s="8">
        <v>1.0104</v>
      </c>
      <c r="I428" s="8">
        <v>1.0103</v>
      </c>
      <c r="J428" s="8">
        <v>1.0101</v>
      </c>
      <c r="K428" s="8">
        <v>1.0099</v>
      </c>
      <c r="L428" s="8">
        <v>1.0096</v>
      </c>
      <c r="M428" s="8">
        <v>1.0094</v>
      </c>
      <c r="N428" s="8">
        <v>1.0092</v>
      </c>
      <c r="O428" s="8">
        <v>1.0091</v>
      </c>
      <c r="P428" s="8">
        <v>1.0089</v>
      </c>
      <c r="Q428" s="8">
        <v>1.0088</v>
      </c>
      <c r="R428" s="8">
        <v>1.0086</v>
      </c>
      <c r="S428" s="8">
        <v>1.0084</v>
      </c>
      <c r="T428" s="8">
        <v>1.0082</v>
      </c>
      <c r="U428" s="8">
        <v>1.008</v>
      </c>
      <c r="V428" s="8">
        <v>1.0078</v>
      </c>
      <c r="W428" s="8">
        <v>1.0076</v>
      </c>
      <c r="X428" s="8">
        <v>1.0074</v>
      </c>
      <c r="Y428" s="8">
        <v>1.0071</v>
      </c>
      <c r="Z428" s="8">
        <v>1.0069</v>
      </c>
      <c r="AA428" s="8">
        <v>1.0066</v>
      </c>
      <c r="AB428" s="8">
        <v>1.0064</v>
      </c>
    </row>
    <row r="429" spans="1:28" ht="15">
      <c r="A429" s="12">
        <v>1.8</v>
      </c>
      <c r="B429" s="11">
        <v>19</v>
      </c>
      <c r="C429" s="8">
        <v>1.0121</v>
      </c>
      <c r="D429" s="8">
        <v>1.0121</v>
      </c>
      <c r="E429" s="8">
        <v>1.012</v>
      </c>
      <c r="F429" s="8">
        <v>1.0117</v>
      </c>
      <c r="G429" s="8">
        <v>1.0114</v>
      </c>
      <c r="H429" s="8">
        <v>1.0111</v>
      </c>
      <c r="I429" s="8">
        <v>1.0109</v>
      </c>
      <c r="J429" s="8">
        <v>1.0107</v>
      </c>
      <c r="K429" s="8">
        <v>1.0104</v>
      </c>
      <c r="L429" s="8">
        <v>1.0102</v>
      </c>
      <c r="M429" s="8">
        <v>1.0099</v>
      </c>
      <c r="N429" s="8">
        <v>1.0098</v>
      </c>
      <c r="O429" s="8">
        <v>1.0096</v>
      </c>
      <c r="P429" s="8">
        <v>1.0094</v>
      </c>
      <c r="Q429" s="8">
        <v>1.0093</v>
      </c>
      <c r="R429" s="8">
        <v>1.0091</v>
      </c>
      <c r="S429" s="8">
        <v>1.0089</v>
      </c>
      <c r="T429" s="8">
        <v>1.0087</v>
      </c>
      <c r="U429" s="8">
        <v>1.0085</v>
      </c>
      <c r="V429" s="8">
        <v>1.0083</v>
      </c>
      <c r="W429" s="8">
        <v>1.008</v>
      </c>
      <c r="X429" s="8">
        <v>1.0078</v>
      </c>
      <c r="Y429" s="8">
        <v>1.0076</v>
      </c>
      <c r="Z429" s="8">
        <v>1.0073</v>
      </c>
      <c r="AA429" s="8">
        <v>1.0070000000000001</v>
      </c>
      <c r="AB429" s="8">
        <v>1.0068</v>
      </c>
    </row>
    <row r="430" spans="1:28" ht="15">
      <c r="A430" s="12">
        <v>1.9</v>
      </c>
      <c r="B430" s="11">
        <v>20</v>
      </c>
      <c r="C430" s="8">
        <v>1.0128</v>
      </c>
      <c r="D430" s="8">
        <v>1.0128</v>
      </c>
      <c r="E430" s="8">
        <v>1.0126</v>
      </c>
      <c r="F430" s="8">
        <v>1.0123</v>
      </c>
      <c r="G430" s="8">
        <v>1.0121</v>
      </c>
      <c r="H430" s="8">
        <v>1.0117</v>
      </c>
      <c r="I430" s="8">
        <v>1.0115</v>
      </c>
      <c r="J430" s="8">
        <v>1.0113</v>
      </c>
      <c r="K430" s="8">
        <v>1.0110000000000001</v>
      </c>
      <c r="L430" s="8">
        <v>1.0108</v>
      </c>
      <c r="M430" s="8">
        <v>1.0105</v>
      </c>
      <c r="N430" s="8">
        <v>1.0103</v>
      </c>
      <c r="O430" s="8">
        <v>1.0102</v>
      </c>
      <c r="P430" s="8">
        <v>1.01</v>
      </c>
      <c r="Q430" s="8">
        <v>1.0098</v>
      </c>
      <c r="R430" s="8">
        <v>1.0096</v>
      </c>
      <c r="S430" s="8">
        <v>1.0094</v>
      </c>
      <c r="T430" s="8">
        <v>1.0092</v>
      </c>
      <c r="U430" s="8">
        <v>1.0090000000000001</v>
      </c>
      <c r="V430" s="8">
        <v>1.0088</v>
      </c>
      <c r="W430" s="8">
        <v>1.0085</v>
      </c>
      <c r="X430" s="8">
        <v>1.0083</v>
      </c>
      <c r="Y430" s="8">
        <v>1.008</v>
      </c>
      <c r="Z430" s="8">
        <v>1.0077</v>
      </c>
      <c r="AA430" s="8">
        <v>1.0074</v>
      </c>
      <c r="AB430" s="8">
        <v>1.0071</v>
      </c>
    </row>
    <row r="431" spans="1:28" ht="15">
      <c r="A431" s="12">
        <v>2</v>
      </c>
      <c r="B431" s="11">
        <v>21</v>
      </c>
      <c r="C431" s="8">
        <v>1.0135</v>
      </c>
      <c r="D431" s="8">
        <v>1.0134</v>
      </c>
      <c r="E431" s="8">
        <v>1.0133</v>
      </c>
      <c r="F431" s="8">
        <v>1.0130000000000001</v>
      </c>
      <c r="G431" s="8">
        <v>1.0127</v>
      </c>
      <c r="H431" s="8">
        <v>1.0123</v>
      </c>
      <c r="I431" s="8">
        <v>1.0121</v>
      </c>
      <c r="J431" s="8">
        <v>1.0119</v>
      </c>
      <c r="K431" s="8">
        <v>1.0116</v>
      </c>
      <c r="L431" s="8">
        <v>1.0114</v>
      </c>
      <c r="M431" s="8">
        <v>1.0110000000000001</v>
      </c>
      <c r="N431" s="8">
        <v>1.0109</v>
      </c>
      <c r="O431" s="8">
        <v>1.0107</v>
      </c>
      <c r="P431" s="8">
        <v>1.0105</v>
      </c>
      <c r="Q431" s="8">
        <v>1.0103</v>
      </c>
      <c r="R431" s="8">
        <v>1.0101</v>
      </c>
      <c r="S431" s="8">
        <v>1.0099</v>
      </c>
      <c r="T431" s="8">
        <v>1.0097</v>
      </c>
      <c r="U431" s="8">
        <v>1.0095</v>
      </c>
      <c r="V431" s="8">
        <v>1.0092</v>
      </c>
      <c r="W431" s="8">
        <v>1.0090000000000001</v>
      </c>
      <c r="X431" s="8">
        <v>1.0087</v>
      </c>
      <c r="Y431" s="8">
        <v>1.0084</v>
      </c>
      <c r="Z431" s="8">
        <v>1.0081</v>
      </c>
      <c r="AA431" s="8">
        <v>1.0078</v>
      </c>
      <c r="AB431" s="8">
        <v>1.0075</v>
      </c>
    </row>
    <row r="432" spans="1:28" ht="15">
      <c r="A432" s="12">
        <v>2.1</v>
      </c>
      <c r="B432" s="11">
        <v>22</v>
      </c>
      <c r="C432" s="8">
        <v>1.0142</v>
      </c>
      <c r="D432" s="8">
        <v>1.0141</v>
      </c>
      <c r="E432" s="8">
        <v>1.014</v>
      </c>
      <c r="F432" s="8">
        <v>1.0136</v>
      </c>
      <c r="G432" s="8">
        <v>1.0134</v>
      </c>
      <c r="H432" s="8">
        <v>1.0129</v>
      </c>
      <c r="I432" s="8">
        <v>1.0127</v>
      </c>
      <c r="J432" s="8">
        <v>1.0125</v>
      </c>
      <c r="K432" s="8">
        <v>1.0122</v>
      </c>
      <c r="L432" s="8">
        <v>1.0119</v>
      </c>
      <c r="M432" s="8">
        <v>1.0116</v>
      </c>
      <c r="N432" s="8">
        <v>1.0114</v>
      </c>
      <c r="O432" s="8">
        <v>1.0112</v>
      </c>
      <c r="P432" s="8">
        <v>1.0111</v>
      </c>
      <c r="Q432" s="8">
        <v>1.0109</v>
      </c>
      <c r="R432" s="8">
        <v>1.0106</v>
      </c>
      <c r="S432" s="8">
        <v>1.0104</v>
      </c>
      <c r="T432" s="8">
        <v>1.0102</v>
      </c>
      <c r="U432" s="8">
        <v>1.01</v>
      </c>
      <c r="V432" s="8">
        <v>1.0097</v>
      </c>
      <c r="W432" s="8">
        <v>1.0094</v>
      </c>
      <c r="X432" s="8">
        <v>1.0092</v>
      </c>
      <c r="Y432" s="8">
        <v>1.0089</v>
      </c>
      <c r="Z432" s="8">
        <v>1.0086</v>
      </c>
      <c r="AA432" s="8">
        <v>1.0083</v>
      </c>
      <c r="AB432" s="8">
        <v>1.0079</v>
      </c>
    </row>
    <row r="433" spans="1:28" ht="15">
      <c r="A433" s="12">
        <v>2.2</v>
      </c>
      <c r="B433" s="11">
        <v>23</v>
      </c>
      <c r="C433" s="8">
        <v>1.0148</v>
      </c>
      <c r="D433" s="8">
        <v>1.0148</v>
      </c>
      <c r="E433" s="8">
        <v>1.0147</v>
      </c>
      <c r="F433" s="8">
        <v>1.0143</v>
      </c>
      <c r="G433" s="8">
        <v>1.014</v>
      </c>
      <c r="H433" s="8">
        <v>1.0136</v>
      </c>
      <c r="I433" s="8">
        <v>1.0133</v>
      </c>
      <c r="J433" s="8">
        <v>1.0131</v>
      </c>
      <c r="K433" s="8">
        <v>1.0128</v>
      </c>
      <c r="L433" s="8">
        <v>1.0125</v>
      </c>
      <c r="M433" s="8">
        <v>1.0122</v>
      </c>
      <c r="N433" s="8">
        <v>1.012</v>
      </c>
      <c r="O433" s="8">
        <v>1.0118</v>
      </c>
      <c r="P433" s="8">
        <v>1.0116</v>
      </c>
      <c r="Q433" s="8">
        <v>1.0114</v>
      </c>
      <c r="R433" s="8">
        <v>1.0112</v>
      </c>
      <c r="S433" s="8">
        <v>1.0109</v>
      </c>
      <c r="T433" s="8">
        <v>1.0107</v>
      </c>
      <c r="U433" s="8">
        <v>1.0104</v>
      </c>
      <c r="V433" s="8">
        <v>1.0102</v>
      </c>
      <c r="W433" s="8">
        <v>1.0099</v>
      </c>
      <c r="X433" s="8">
        <v>1.0096</v>
      </c>
      <c r="Y433" s="8">
        <v>1.0093</v>
      </c>
      <c r="Z433" s="8">
        <v>1.0090000000000001</v>
      </c>
      <c r="AA433" s="8">
        <v>1.0087</v>
      </c>
      <c r="AB433" s="8">
        <v>1.0083</v>
      </c>
    </row>
    <row r="434" spans="1:28" ht="15">
      <c r="A434" s="12">
        <v>2.3</v>
      </c>
      <c r="B434" s="11">
        <v>24</v>
      </c>
      <c r="C434" s="8">
        <v>1.0155</v>
      </c>
      <c r="D434" s="8">
        <v>1.0155</v>
      </c>
      <c r="E434" s="8">
        <v>1.0154</v>
      </c>
      <c r="F434" s="8">
        <v>1.015</v>
      </c>
      <c r="G434" s="8">
        <v>1.0146</v>
      </c>
      <c r="H434" s="8">
        <v>1.0142</v>
      </c>
      <c r="I434" s="8">
        <v>1.014</v>
      </c>
      <c r="J434" s="8">
        <v>1.0137</v>
      </c>
      <c r="K434" s="8">
        <v>1.0134</v>
      </c>
      <c r="L434" s="8">
        <v>1.0131</v>
      </c>
      <c r="M434" s="8">
        <v>1.0127</v>
      </c>
      <c r="N434" s="8">
        <v>1.0126</v>
      </c>
      <c r="O434" s="8">
        <v>1.0124</v>
      </c>
      <c r="P434" s="8">
        <v>1.0121</v>
      </c>
      <c r="Q434" s="8">
        <v>1.0119</v>
      </c>
      <c r="R434" s="8">
        <v>1.0117</v>
      </c>
      <c r="S434" s="8">
        <v>1.0114</v>
      </c>
      <c r="T434" s="8">
        <v>1.0112</v>
      </c>
      <c r="U434" s="8">
        <v>1.0109</v>
      </c>
      <c r="V434" s="8">
        <v>1.0106</v>
      </c>
      <c r="W434" s="8">
        <v>1.0104</v>
      </c>
      <c r="X434" s="8">
        <v>1.0101</v>
      </c>
      <c r="Y434" s="8">
        <v>1.0098</v>
      </c>
      <c r="Z434" s="8">
        <v>1.0094</v>
      </c>
      <c r="AA434" s="8">
        <v>1.0091</v>
      </c>
      <c r="AB434" s="8">
        <v>1.0087</v>
      </c>
    </row>
    <row r="435" spans="1:28" ht="15">
      <c r="A435" s="12">
        <v>2.4</v>
      </c>
      <c r="B435" s="11">
        <v>25</v>
      </c>
      <c r="C435" s="8">
        <v>1.0162</v>
      </c>
      <c r="D435" s="8">
        <v>1.0162</v>
      </c>
      <c r="E435" s="8">
        <v>1.016</v>
      </c>
      <c r="F435" s="8">
        <v>1.0156</v>
      </c>
      <c r="G435" s="8">
        <v>1.0153</v>
      </c>
      <c r="H435" s="8">
        <v>1.0148</v>
      </c>
      <c r="I435" s="8">
        <v>1.0146</v>
      </c>
      <c r="J435" s="8">
        <v>1.0143</v>
      </c>
      <c r="K435" s="8">
        <v>1.014</v>
      </c>
      <c r="L435" s="8">
        <v>1.0137</v>
      </c>
      <c r="M435" s="8">
        <v>1.0133</v>
      </c>
      <c r="N435" s="8">
        <v>1.0131</v>
      </c>
      <c r="O435" s="8">
        <v>1.0129</v>
      </c>
      <c r="P435" s="8">
        <v>1.0127</v>
      </c>
      <c r="Q435" s="8">
        <v>1.0124</v>
      </c>
      <c r="R435" s="8">
        <v>1.0122</v>
      </c>
      <c r="S435" s="8">
        <v>1.012</v>
      </c>
      <c r="T435" s="8">
        <v>1.0117</v>
      </c>
      <c r="U435" s="8">
        <v>1.0114</v>
      </c>
      <c r="V435" s="8">
        <v>1.0111</v>
      </c>
      <c r="W435" s="8">
        <v>1.0108</v>
      </c>
      <c r="X435" s="8">
        <v>1.0105</v>
      </c>
      <c r="Y435" s="8">
        <v>1.0102</v>
      </c>
      <c r="Z435" s="8">
        <v>1.0098</v>
      </c>
      <c r="AA435" s="8">
        <v>1.0095</v>
      </c>
      <c r="AB435" s="8">
        <v>1.0091</v>
      </c>
    </row>
    <row r="436" spans="1:28" ht="15">
      <c r="A436" s="12">
        <v>2.5</v>
      </c>
      <c r="B436" s="11">
        <v>26</v>
      </c>
      <c r="C436" s="8">
        <v>1.0169</v>
      </c>
      <c r="D436" s="8">
        <v>1.0168</v>
      </c>
      <c r="E436" s="8">
        <v>1.0167</v>
      </c>
      <c r="F436" s="8">
        <v>1.0163</v>
      </c>
      <c r="G436" s="8">
        <v>1.0159</v>
      </c>
      <c r="H436" s="8">
        <v>1.0154</v>
      </c>
      <c r="I436" s="8">
        <v>1.0152</v>
      </c>
      <c r="J436" s="8">
        <v>1.0149</v>
      </c>
      <c r="K436" s="8">
        <v>1.0146</v>
      </c>
      <c r="L436" s="8">
        <v>1.0142</v>
      </c>
      <c r="M436" s="8">
        <v>1.0139</v>
      </c>
      <c r="N436" s="8">
        <v>1.0137</v>
      </c>
      <c r="O436" s="8">
        <v>1.0134</v>
      </c>
      <c r="P436" s="8">
        <v>1.0132</v>
      </c>
      <c r="Q436" s="8">
        <v>1.0130000000000001</v>
      </c>
      <c r="R436" s="8">
        <v>1.0127</v>
      </c>
      <c r="S436" s="8">
        <v>1.0125</v>
      </c>
      <c r="T436" s="8">
        <v>1.0122</v>
      </c>
      <c r="U436" s="8">
        <v>1.0119</v>
      </c>
      <c r="V436" s="8">
        <v>1.0116</v>
      </c>
      <c r="W436" s="8">
        <v>1.0113</v>
      </c>
      <c r="X436" s="8">
        <v>1.0110000000000001</v>
      </c>
      <c r="Y436" s="8">
        <v>1.0106</v>
      </c>
      <c r="Z436" s="8">
        <v>1.0103</v>
      </c>
      <c r="AA436" s="8">
        <v>1.0099</v>
      </c>
      <c r="AB436" s="8">
        <v>1.0095</v>
      </c>
    </row>
    <row r="437" spans="1:28" ht="15">
      <c r="A437" s="12">
        <v>2.6</v>
      </c>
      <c r="B437" s="11">
        <v>27</v>
      </c>
      <c r="C437" s="8">
        <v>1.0176</v>
      </c>
      <c r="D437" s="8">
        <v>1.0175</v>
      </c>
      <c r="E437" s="8">
        <v>1.0174</v>
      </c>
      <c r="F437" s="8">
        <v>1.0170000000000001</v>
      </c>
      <c r="G437" s="8">
        <v>1.0166</v>
      </c>
      <c r="H437" s="8">
        <v>1.0161</v>
      </c>
      <c r="I437" s="8">
        <v>1.0158</v>
      </c>
      <c r="J437" s="8">
        <v>1.0155</v>
      </c>
      <c r="K437" s="8">
        <v>1.0152</v>
      </c>
      <c r="L437" s="8">
        <v>1.0148</v>
      </c>
      <c r="M437" s="8">
        <v>1.0144</v>
      </c>
      <c r="N437" s="8">
        <v>1.0142</v>
      </c>
      <c r="O437" s="8">
        <v>1.014</v>
      </c>
      <c r="P437" s="8">
        <v>1.0138</v>
      </c>
      <c r="Q437" s="8">
        <v>1.0135</v>
      </c>
      <c r="R437" s="8">
        <v>1.0133</v>
      </c>
      <c r="S437" s="8">
        <v>1.0130000000000001</v>
      </c>
      <c r="T437" s="8">
        <v>1.0127</v>
      </c>
      <c r="U437" s="8">
        <v>1.0124</v>
      </c>
      <c r="V437" s="8">
        <v>1.0121</v>
      </c>
      <c r="W437" s="8">
        <v>1.0118</v>
      </c>
      <c r="X437" s="8">
        <v>1.0114</v>
      </c>
      <c r="Y437" s="8">
        <v>1.0111</v>
      </c>
      <c r="Z437" s="8">
        <v>1.0107</v>
      </c>
      <c r="AA437" s="8">
        <v>1.0103</v>
      </c>
      <c r="AB437" s="8">
        <v>1.0099</v>
      </c>
    </row>
    <row r="438" spans="1:28" ht="15">
      <c r="A438" s="12">
        <v>2.7</v>
      </c>
      <c r="B438" s="11">
        <v>28</v>
      </c>
      <c r="C438" s="8">
        <v>1.0182</v>
      </c>
      <c r="D438" s="8">
        <v>1.0182</v>
      </c>
      <c r="E438" s="8">
        <v>1.018</v>
      </c>
      <c r="F438" s="8">
        <v>1.0176</v>
      </c>
      <c r="G438" s="8">
        <v>1.0172</v>
      </c>
      <c r="H438" s="8">
        <v>1.0167</v>
      </c>
      <c r="I438" s="8">
        <v>1.0164</v>
      </c>
      <c r="J438" s="8">
        <v>1.0161</v>
      </c>
      <c r="K438" s="8">
        <v>1.0158</v>
      </c>
      <c r="L438" s="8">
        <v>1.0154</v>
      </c>
      <c r="M438" s="8">
        <v>1.015</v>
      </c>
      <c r="N438" s="8">
        <v>1.0148</v>
      </c>
      <c r="O438" s="8">
        <v>1.0146</v>
      </c>
      <c r="P438" s="8">
        <v>1.0143</v>
      </c>
      <c r="Q438" s="8">
        <v>1.014</v>
      </c>
      <c r="R438" s="8">
        <v>1.0138</v>
      </c>
      <c r="S438" s="8">
        <v>1.0135</v>
      </c>
      <c r="T438" s="8">
        <v>1.0132</v>
      </c>
      <c r="U438" s="8">
        <v>1.0129</v>
      </c>
      <c r="V438" s="8">
        <v>1.0126</v>
      </c>
      <c r="W438" s="8">
        <v>1.0122</v>
      </c>
      <c r="X438" s="8">
        <v>1.0119</v>
      </c>
      <c r="Y438" s="8">
        <v>1.0115</v>
      </c>
      <c r="Z438" s="8">
        <v>1.0111</v>
      </c>
      <c r="AA438" s="8">
        <v>1.0107</v>
      </c>
      <c r="AB438" s="8">
        <v>1.0103</v>
      </c>
    </row>
    <row r="439" spans="1:28" ht="15">
      <c r="A439" s="12">
        <v>2.8</v>
      </c>
      <c r="B439" s="11">
        <v>29</v>
      </c>
      <c r="C439" s="8">
        <v>1.0189</v>
      </c>
      <c r="D439" s="8">
        <v>1.0189</v>
      </c>
      <c r="E439" s="8">
        <v>1.0187</v>
      </c>
      <c r="F439" s="8">
        <v>1.0183</v>
      </c>
      <c r="G439" s="8">
        <v>1.0179</v>
      </c>
      <c r="H439" s="8">
        <v>1.0173</v>
      </c>
      <c r="I439" s="8">
        <v>1.0170000000000001</v>
      </c>
      <c r="J439" s="8">
        <v>1.0167</v>
      </c>
      <c r="K439" s="8">
        <v>1.0164</v>
      </c>
      <c r="L439" s="8">
        <v>1.016</v>
      </c>
      <c r="M439" s="8">
        <v>1.0156</v>
      </c>
      <c r="N439" s="8">
        <v>1.0154</v>
      </c>
      <c r="O439" s="8">
        <v>1.0151</v>
      </c>
      <c r="P439" s="8">
        <v>1.0148</v>
      </c>
      <c r="Q439" s="8">
        <v>1.0146</v>
      </c>
      <c r="R439" s="8">
        <v>1.0143</v>
      </c>
      <c r="S439" s="8">
        <v>1.014</v>
      </c>
      <c r="T439" s="8">
        <v>1.0137</v>
      </c>
      <c r="U439" s="8">
        <v>1.0134</v>
      </c>
      <c r="V439" s="8">
        <v>1.0131</v>
      </c>
      <c r="W439" s="8">
        <v>1.0127</v>
      </c>
      <c r="X439" s="8">
        <v>1.0124</v>
      </c>
      <c r="Y439" s="8">
        <v>1.012</v>
      </c>
      <c r="Z439" s="8">
        <v>1.0116</v>
      </c>
      <c r="AA439" s="8">
        <v>1.0112</v>
      </c>
      <c r="AB439" s="8">
        <v>1.0107</v>
      </c>
    </row>
    <row r="440" spans="1:28" ht="15">
      <c r="A440" s="12">
        <v>2.9</v>
      </c>
      <c r="B440" s="11">
        <v>30</v>
      </c>
      <c r="C440" s="8">
        <v>1.0196</v>
      </c>
      <c r="D440" s="8">
        <v>1.0196</v>
      </c>
      <c r="E440" s="8">
        <v>1.0194</v>
      </c>
      <c r="F440" s="8">
        <v>1.0189</v>
      </c>
      <c r="G440" s="8">
        <v>1.0185</v>
      </c>
      <c r="H440" s="8">
        <v>1.018</v>
      </c>
      <c r="I440" s="8">
        <v>1.0177</v>
      </c>
      <c r="J440" s="8">
        <v>1.0173</v>
      </c>
      <c r="K440" s="8">
        <v>1.0170000000000001</v>
      </c>
      <c r="L440" s="8">
        <v>1.0166</v>
      </c>
      <c r="M440" s="8">
        <v>1.0162</v>
      </c>
      <c r="N440" s="8">
        <v>1.0159</v>
      </c>
      <c r="O440" s="8">
        <v>1.0157</v>
      </c>
      <c r="P440" s="8">
        <v>1.0154</v>
      </c>
      <c r="Q440" s="8">
        <v>1.0151</v>
      </c>
      <c r="R440" s="8">
        <v>1.0148</v>
      </c>
      <c r="S440" s="8">
        <v>1.0145</v>
      </c>
      <c r="T440" s="8">
        <v>1.0142</v>
      </c>
      <c r="U440" s="8">
        <v>1.0139</v>
      </c>
      <c r="V440" s="8">
        <v>1.0136</v>
      </c>
      <c r="W440" s="8">
        <v>1.0132</v>
      </c>
      <c r="X440" s="8">
        <v>1.0128</v>
      </c>
      <c r="Y440" s="8">
        <v>1.0124</v>
      </c>
      <c r="Z440" s="8">
        <v>1.012</v>
      </c>
      <c r="AA440" s="8">
        <v>1.0116</v>
      </c>
      <c r="AB440" s="8">
        <v>1.0111</v>
      </c>
    </row>
    <row r="441" spans="1:28" ht="15">
      <c r="A441" s="12">
        <v>3</v>
      </c>
      <c r="B441" s="11">
        <v>31</v>
      </c>
      <c r="C441" s="8">
        <v>1.0203</v>
      </c>
      <c r="D441" s="8">
        <v>1.0203</v>
      </c>
      <c r="E441" s="8">
        <v>1.0201</v>
      </c>
      <c r="F441" s="8">
        <v>1.0196</v>
      </c>
      <c r="G441" s="8">
        <v>1.0192</v>
      </c>
      <c r="H441" s="8">
        <v>1.0186</v>
      </c>
      <c r="I441" s="8">
        <v>1.0183</v>
      </c>
      <c r="J441" s="8">
        <v>1.018</v>
      </c>
      <c r="K441" s="8">
        <v>1.0176</v>
      </c>
      <c r="L441" s="8">
        <v>1.0172</v>
      </c>
      <c r="M441" s="8">
        <v>1.0167</v>
      </c>
      <c r="N441" s="8">
        <v>1.0165</v>
      </c>
      <c r="O441" s="8">
        <v>1.0162</v>
      </c>
      <c r="P441" s="8">
        <v>1.016</v>
      </c>
      <c r="Q441" s="8">
        <v>1.0157</v>
      </c>
      <c r="R441" s="8">
        <v>1.0154</v>
      </c>
      <c r="S441" s="8">
        <v>1.015</v>
      </c>
      <c r="T441" s="8">
        <v>1.0147</v>
      </c>
      <c r="U441" s="8">
        <v>1.0144</v>
      </c>
      <c r="V441" s="8">
        <v>1.014</v>
      </c>
      <c r="W441" s="8">
        <v>1.0137</v>
      </c>
      <c r="X441" s="8">
        <v>1.0133</v>
      </c>
      <c r="Y441" s="8">
        <v>1.0129</v>
      </c>
      <c r="Z441" s="8">
        <v>1.0124</v>
      </c>
      <c r="AA441" s="8">
        <v>1.012</v>
      </c>
      <c r="AB441" s="8">
        <v>1.0116</v>
      </c>
    </row>
    <row r="442" spans="1:28" ht="15">
      <c r="A442" s="12">
        <v>3.1</v>
      </c>
      <c r="B442" s="11">
        <v>32</v>
      </c>
      <c r="C442" s="8">
        <v>1.0210000000000001</v>
      </c>
      <c r="D442" s="8">
        <v>1.0210000000000001</v>
      </c>
      <c r="E442" s="8">
        <v>1.0208</v>
      </c>
      <c r="F442" s="8">
        <v>1.0203</v>
      </c>
      <c r="G442" s="8">
        <v>1.0198</v>
      </c>
      <c r="H442" s="8">
        <v>1.0192</v>
      </c>
      <c r="I442" s="8">
        <v>1.0189</v>
      </c>
      <c r="J442" s="8">
        <v>1.0186</v>
      </c>
      <c r="K442" s="8">
        <v>1.0182</v>
      </c>
      <c r="L442" s="8">
        <v>1.0178</v>
      </c>
      <c r="M442" s="8">
        <v>1.0173</v>
      </c>
      <c r="N442" s="8">
        <v>1.0170000000000001</v>
      </c>
      <c r="O442" s="8">
        <v>1.0168</v>
      </c>
      <c r="P442" s="8">
        <v>1.0165</v>
      </c>
      <c r="Q442" s="8">
        <v>1.0162</v>
      </c>
      <c r="R442" s="8">
        <v>1.0159</v>
      </c>
      <c r="S442" s="8">
        <v>1.0156</v>
      </c>
      <c r="T442" s="8">
        <v>1.0152</v>
      </c>
      <c r="U442" s="8">
        <v>1.0149</v>
      </c>
      <c r="V442" s="8">
        <v>1.0145</v>
      </c>
      <c r="W442" s="8">
        <v>1.0141</v>
      </c>
      <c r="X442" s="8">
        <v>1.0137</v>
      </c>
      <c r="Y442" s="8">
        <v>1.0133</v>
      </c>
      <c r="Z442" s="8">
        <v>1.0129</v>
      </c>
      <c r="AA442" s="8">
        <v>1.0124</v>
      </c>
      <c r="AB442" s="8">
        <v>1.012</v>
      </c>
    </row>
    <row r="443" spans="1:28" ht="15">
      <c r="A443" s="12">
        <v>3.2</v>
      </c>
      <c r="B443" s="11">
        <v>33</v>
      </c>
      <c r="C443" s="8">
        <v>1.0217</v>
      </c>
      <c r="D443" s="8">
        <v>1.0216</v>
      </c>
      <c r="E443" s="8">
        <v>1.0214</v>
      </c>
      <c r="F443" s="8">
        <v>1.0209</v>
      </c>
      <c r="G443" s="8">
        <v>1.0205</v>
      </c>
      <c r="H443" s="8">
        <v>1.0198</v>
      </c>
      <c r="I443" s="8">
        <v>1.0195</v>
      </c>
      <c r="J443" s="8">
        <v>1.0192</v>
      </c>
      <c r="K443" s="8">
        <v>1.0188</v>
      </c>
      <c r="L443" s="8">
        <v>1.0184</v>
      </c>
      <c r="M443" s="8">
        <v>1.0179</v>
      </c>
      <c r="N443" s="8">
        <v>1.0176</v>
      </c>
      <c r="O443" s="8">
        <v>1.0173</v>
      </c>
      <c r="P443" s="8">
        <v>1.0170000000000001</v>
      </c>
      <c r="Q443" s="8">
        <v>1.0167</v>
      </c>
      <c r="R443" s="8">
        <v>1.0164</v>
      </c>
      <c r="S443" s="8">
        <v>1.0161</v>
      </c>
      <c r="T443" s="8">
        <v>1.0158</v>
      </c>
      <c r="U443" s="8">
        <v>1.0154</v>
      </c>
      <c r="V443" s="8">
        <v>1.015</v>
      </c>
      <c r="W443" s="8">
        <v>1.0146</v>
      </c>
      <c r="X443" s="8">
        <v>1.0142</v>
      </c>
      <c r="Y443" s="8">
        <v>1.0138</v>
      </c>
      <c r="Z443" s="8">
        <v>1.0133</v>
      </c>
      <c r="AA443" s="8">
        <v>1.0128</v>
      </c>
      <c r="AB443" s="8">
        <v>1.0124</v>
      </c>
    </row>
    <row r="444" spans="1:28" ht="15">
      <c r="A444" s="12">
        <v>3.3</v>
      </c>
      <c r="B444" s="11">
        <v>34</v>
      </c>
      <c r="C444" s="8">
        <v>1.0224</v>
      </c>
      <c r="D444" s="8">
        <v>1.0223</v>
      </c>
      <c r="E444" s="8">
        <v>1.0221</v>
      </c>
      <c r="F444" s="8">
        <v>1.0216</v>
      </c>
      <c r="G444" s="8">
        <v>1.0211</v>
      </c>
      <c r="H444" s="8">
        <v>1.0205</v>
      </c>
      <c r="I444" s="8">
        <v>1.0202</v>
      </c>
      <c r="J444" s="8">
        <v>1.0198</v>
      </c>
      <c r="K444" s="8">
        <v>1.0194</v>
      </c>
      <c r="L444" s="8">
        <v>1.0189</v>
      </c>
      <c r="M444" s="8">
        <v>1.0184</v>
      </c>
      <c r="N444" s="8">
        <v>1.0182</v>
      </c>
      <c r="O444" s="8">
        <v>1.0179</v>
      </c>
      <c r="P444" s="8">
        <v>1.0176</v>
      </c>
      <c r="Q444" s="8">
        <v>1.0173</v>
      </c>
      <c r="R444" s="8">
        <v>1.0170000000000001</v>
      </c>
      <c r="S444" s="8">
        <v>1.0166</v>
      </c>
      <c r="T444" s="8">
        <v>1.0163</v>
      </c>
      <c r="U444" s="8">
        <v>1.0159</v>
      </c>
      <c r="V444" s="8">
        <v>1.0155</v>
      </c>
      <c r="W444" s="8">
        <v>1.0151</v>
      </c>
      <c r="X444" s="8">
        <v>1.0147</v>
      </c>
      <c r="Y444" s="8">
        <v>1.0142</v>
      </c>
      <c r="Z444" s="8">
        <v>1.0138</v>
      </c>
      <c r="AA444" s="8">
        <v>1.0133</v>
      </c>
      <c r="AB444" s="8">
        <v>1.0128</v>
      </c>
    </row>
    <row r="445" spans="1:28" ht="15">
      <c r="A445" s="12">
        <v>3.4</v>
      </c>
      <c r="B445" s="11">
        <v>35</v>
      </c>
      <c r="C445" s="8">
        <v>1.0230000000000001</v>
      </c>
      <c r="D445" s="8">
        <v>1.0230000000000001</v>
      </c>
      <c r="E445" s="8">
        <v>1.0228</v>
      </c>
      <c r="F445" s="8">
        <v>1.0223</v>
      </c>
      <c r="G445" s="8">
        <v>1.0218</v>
      </c>
      <c r="H445" s="8">
        <v>1.0211</v>
      </c>
      <c r="I445" s="8">
        <v>1.0208</v>
      </c>
      <c r="J445" s="8">
        <v>1.0204</v>
      </c>
      <c r="K445" s="8">
        <v>1.02</v>
      </c>
      <c r="L445" s="8">
        <v>1.0195</v>
      </c>
      <c r="M445" s="8">
        <v>1.0190000000000001</v>
      </c>
      <c r="N445" s="8">
        <v>1.0187</v>
      </c>
      <c r="O445" s="8">
        <v>1.0184</v>
      </c>
      <c r="P445" s="8">
        <v>1.0181</v>
      </c>
      <c r="Q445" s="8">
        <v>1.0178</v>
      </c>
      <c r="R445" s="8">
        <v>1.0175</v>
      </c>
      <c r="S445" s="8">
        <v>1.0171</v>
      </c>
      <c r="T445" s="8">
        <v>1.0168</v>
      </c>
      <c r="U445" s="8">
        <v>1.0164</v>
      </c>
      <c r="V445" s="8">
        <v>1.016</v>
      </c>
      <c r="W445" s="8">
        <v>1.0156</v>
      </c>
      <c r="X445" s="8">
        <v>1.0151</v>
      </c>
      <c r="Y445" s="8">
        <v>1.0147</v>
      </c>
      <c r="Z445" s="8">
        <v>1.0142</v>
      </c>
      <c r="AA445" s="8">
        <v>1.0137</v>
      </c>
      <c r="AB445" s="8">
        <v>1.0132</v>
      </c>
    </row>
    <row r="446" spans="1:28" ht="15">
      <c r="A446" s="12">
        <v>3.5</v>
      </c>
      <c r="B446" s="11">
        <v>36</v>
      </c>
      <c r="C446" s="8">
        <v>1.0237</v>
      </c>
      <c r="D446" s="8">
        <v>1.0237</v>
      </c>
      <c r="E446" s="8">
        <v>1.0235</v>
      </c>
      <c r="F446" s="8">
        <v>1.0229</v>
      </c>
      <c r="G446" s="8">
        <v>1.0224</v>
      </c>
      <c r="H446" s="8">
        <v>1.0217</v>
      </c>
      <c r="I446" s="8">
        <v>1.0214</v>
      </c>
      <c r="J446" s="8">
        <v>1.0210000000000001</v>
      </c>
      <c r="K446" s="8">
        <v>1.0206</v>
      </c>
      <c r="L446" s="8">
        <v>1.0201</v>
      </c>
      <c r="M446" s="8">
        <v>1.0196</v>
      </c>
      <c r="N446" s="8">
        <v>1.0193</v>
      </c>
      <c r="O446" s="8">
        <v>1.0190000000000001</v>
      </c>
      <c r="P446" s="8">
        <v>1.0187</v>
      </c>
      <c r="Q446" s="8">
        <v>1.0184</v>
      </c>
      <c r="R446" s="8">
        <v>1.018</v>
      </c>
      <c r="S446" s="8">
        <v>1.0177</v>
      </c>
      <c r="T446" s="8">
        <v>1.0173</v>
      </c>
      <c r="U446" s="8">
        <v>1.0169</v>
      </c>
      <c r="V446" s="8">
        <v>1.0165</v>
      </c>
      <c r="W446" s="8">
        <v>1.016</v>
      </c>
      <c r="X446" s="8">
        <v>1.0156</v>
      </c>
      <c r="Y446" s="8">
        <v>1.0151</v>
      </c>
      <c r="Z446" s="8">
        <v>1.0146</v>
      </c>
      <c r="AA446" s="8">
        <v>1.0141</v>
      </c>
      <c r="AB446" s="8">
        <v>1.0136</v>
      </c>
    </row>
    <row r="447" spans="1:28" ht="15">
      <c r="A447" s="12">
        <v>3.6</v>
      </c>
      <c r="B447" s="11">
        <v>37</v>
      </c>
      <c r="C447" s="8">
        <v>1.0244</v>
      </c>
      <c r="D447" s="8">
        <v>1.0244</v>
      </c>
      <c r="E447" s="8">
        <v>1.0242</v>
      </c>
      <c r="F447" s="8">
        <v>1.0236</v>
      </c>
      <c r="G447" s="8">
        <v>1.0231</v>
      </c>
      <c r="H447" s="8">
        <v>1.0224</v>
      </c>
      <c r="I447" s="8">
        <v>1.022</v>
      </c>
      <c r="J447" s="8">
        <v>1.0216</v>
      </c>
      <c r="K447" s="8">
        <v>1.0212</v>
      </c>
      <c r="L447" s="8">
        <v>1.0207</v>
      </c>
      <c r="M447" s="8">
        <v>1.0202</v>
      </c>
      <c r="N447" s="8">
        <v>1.0199</v>
      </c>
      <c r="O447" s="8">
        <v>1.0196</v>
      </c>
      <c r="P447" s="8">
        <v>1.0192</v>
      </c>
      <c r="Q447" s="8">
        <v>1.0189</v>
      </c>
      <c r="R447" s="8">
        <v>1.0186</v>
      </c>
      <c r="S447" s="8">
        <v>1.0182</v>
      </c>
      <c r="T447" s="8">
        <v>1.0178</v>
      </c>
      <c r="U447" s="8">
        <v>1.0174</v>
      </c>
      <c r="V447" s="8">
        <v>1.0170000000000001</v>
      </c>
      <c r="W447" s="8">
        <v>1.0165</v>
      </c>
      <c r="X447" s="8">
        <v>1.0161</v>
      </c>
      <c r="Y447" s="8">
        <v>1.0156</v>
      </c>
      <c r="Z447" s="8">
        <v>1.0151</v>
      </c>
      <c r="AA447" s="8">
        <v>1.0146</v>
      </c>
      <c r="AB447" s="8">
        <v>1.014</v>
      </c>
    </row>
    <row r="448" spans="1:28" ht="15">
      <c r="A448" s="12">
        <v>3.7</v>
      </c>
      <c r="B448" s="11">
        <v>38</v>
      </c>
      <c r="C448" s="8">
        <v>1.0251</v>
      </c>
      <c r="D448" s="8">
        <v>1.0251</v>
      </c>
      <c r="E448" s="8">
        <v>1.0248</v>
      </c>
      <c r="F448" s="8">
        <v>1.0243</v>
      </c>
      <c r="G448" s="8">
        <v>1.0237</v>
      </c>
      <c r="H448" s="8">
        <v>1.0230000000000001</v>
      </c>
      <c r="I448" s="8">
        <v>1.0226</v>
      </c>
      <c r="J448" s="8">
        <v>1.0222</v>
      </c>
      <c r="K448" s="8">
        <v>1.0218</v>
      </c>
      <c r="L448" s="8">
        <v>1.0213</v>
      </c>
      <c r="M448" s="8">
        <v>1.0207</v>
      </c>
      <c r="N448" s="8">
        <v>1.0204</v>
      </c>
      <c r="O448" s="8">
        <v>1.0201</v>
      </c>
      <c r="P448" s="8">
        <v>1.0199</v>
      </c>
      <c r="Q448" s="8">
        <v>1.0195</v>
      </c>
      <c r="R448" s="8">
        <v>1.0191</v>
      </c>
      <c r="S448" s="8">
        <v>1.0187</v>
      </c>
      <c r="T448" s="8">
        <v>1.0183</v>
      </c>
      <c r="U448" s="8">
        <v>1.0179</v>
      </c>
      <c r="V448" s="8">
        <v>1.0175</v>
      </c>
      <c r="W448" s="8">
        <v>1.0170000000000001</v>
      </c>
      <c r="X448" s="8">
        <v>1.0165</v>
      </c>
      <c r="Y448" s="8">
        <v>1.016</v>
      </c>
      <c r="Z448" s="8">
        <v>1.0155</v>
      </c>
      <c r="AA448" s="8">
        <v>1.015</v>
      </c>
      <c r="AB448" s="8">
        <v>1.0144</v>
      </c>
    </row>
    <row r="449" spans="1:28" ht="15">
      <c r="A449" s="12">
        <v>3.8</v>
      </c>
      <c r="B449" s="11">
        <v>39</v>
      </c>
      <c r="C449" s="8">
        <v>1.0258</v>
      </c>
      <c r="D449" s="8">
        <v>1.0258</v>
      </c>
      <c r="E449" s="8">
        <v>1.0255</v>
      </c>
      <c r="F449" s="8">
        <v>1.0249</v>
      </c>
      <c r="G449" s="8">
        <v>1.0244</v>
      </c>
      <c r="H449" s="8">
        <v>1.0236</v>
      </c>
      <c r="I449" s="8">
        <v>1.0233</v>
      </c>
      <c r="J449" s="8">
        <v>1.0229</v>
      </c>
      <c r="K449" s="8">
        <v>1.0224</v>
      </c>
      <c r="L449" s="8">
        <v>1.0219</v>
      </c>
      <c r="M449" s="8">
        <v>1.0213</v>
      </c>
      <c r="N449" s="8">
        <v>1.0210000000000001</v>
      </c>
      <c r="O449" s="8">
        <v>1.0207</v>
      </c>
      <c r="P449" s="8">
        <v>1.0204</v>
      </c>
      <c r="Q449" s="8">
        <v>1.02</v>
      </c>
      <c r="R449" s="8">
        <v>1.0196</v>
      </c>
      <c r="S449" s="8">
        <v>1.0192</v>
      </c>
      <c r="T449" s="8">
        <v>1.0188</v>
      </c>
      <c r="U449" s="8">
        <v>1.0184</v>
      </c>
      <c r="V449" s="8">
        <v>1.018</v>
      </c>
      <c r="W449" s="8">
        <v>1.0175</v>
      </c>
      <c r="X449" s="8">
        <v>1.0170000000000001</v>
      </c>
      <c r="Y449" s="8">
        <v>1.0165</v>
      </c>
      <c r="Z449" s="8">
        <v>1.016</v>
      </c>
      <c r="AA449" s="8">
        <v>1.0154</v>
      </c>
      <c r="AB449" s="8">
        <v>1.0149</v>
      </c>
    </row>
    <row r="450" spans="1:28" ht="15">
      <c r="A450" s="12">
        <v>3.9</v>
      </c>
      <c r="B450" s="11">
        <v>40</v>
      </c>
      <c r="C450" s="8">
        <v>1.0265</v>
      </c>
      <c r="D450" s="8">
        <v>1.0264</v>
      </c>
      <c r="E450" s="8">
        <v>1.0262</v>
      </c>
      <c r="F450" s="8">
        <v>1.0256</v>
      </c>
      <c r="G450" s="8">
        <v>1.025</v>
      </c>
      <c r="H450" s="8">
        <v>1.0243</v>
      </c>
      <c r="I450" s="8">
        <v>1.0239</v>
      </c>
      <c r="J450" s="8">
        <v>1.0235</v>
      </c>
      <c r="K450" s="8">
        <v>1.0231</v>
      </c>
      <c r="L450" s="8">
        <v>1.0225</v>
      </c>
      <c r="M450" s="8">
        <v>1.0219</v>
      </c>
      <c r="N450" s="8">
        <v>1.0216</v>
      </c>
      <c r="O450" s="8">
        <v>1.0213</v>
      </c>
      <c r="P450" s="8">
        <v>1.0209</v>
      </c>
      <c r="Q450" s="8">
        <v>1.0206</v>
      </c>
      <c r="R450" s="8">
        <v>1.0202</v>
      </c>
      <c r="S450" s="8">
        <v>1.0198</v>
      </c>
      <c r="T450" s="8">
        <v>1.0194</v>
      </c>
      <c r="U450" s="8">
        <v>1.0189</v>
      </c>
      <c r="V450" s="8">
        <v>1.0185</v>
      </c>
      <c r="W450" s="8">
        <v>1.018</v>
      </c>
      <c r="X450" s="8">
        <v>1.0175</v>
      </c>
      <c r="Y450" s="8">
        <v>1.0170000000000001</v>
      </c>
      <c r="Z450" s="8">
        <v>1.0164</v>
      </c>
      <c r="AA450" s="8">
        <v>1.0159</v>
      </c>
      <c r="AB450" s="8">
        <v>1.0153</v>
      </c>
    </row>
    <row r="451" spans="1:28" ht="15">
      <c r="A451" s="12">
        <v>4</v>
      </c>
      <c r="B451" s="11">
        <v>41</v>
      </c>
      <c r="C451" s="8">
        <v>1.0272</v>
      </c>
      <c r="D451" s="8">
        <v>1.0271</v>
      </c>
      <c r="E451" s="8">
        <v>1.0269</v>
      </c>
      <c r="F451" s="8">
        <v>1.0263</v>
      </c>
      <c r="G451" s="8">
        <v>1.0257</v>
      </c>
      <c r="H451" s="8">
        <v>1.0249</v>
      </c>
      <c r="I451" s="8">
        <v>1.0245</v>
      </c>
      <c r="J451" s="8">
        <v>1.0241</v>
      </c>
      <c r="K451" s="8">
        <v>1.0236</v>
      </c>
      <c r="L451" s="8">
        <v>1.0231</v>
      </c>
      <c r="M451" s="8">
        <v>1.0225</v>
      </c>
      <c r="N451" s="8">
        <v>1.0222</v>
      </c>
      <c r="O451" s="8">
        <v>1.0218</v>
      </c>
      <c r="P451" s="8">
        <v>1.0215</v>
      </c>
      <c r="Q451" s="8">
        <v>1.0211</v>
      </c>
      <c r="R451" s="8">
        <v>1.0207</v>
      </c>
      <c r="S451" s="8">
        <v>1.0203</v>
      </c>
      <c r="T451" s="8">
        <v>1.0199</v>
      </c>
      <c r="U451" s="8">
        <v>1.0194</v>
      </c>
      <c r="V451" s="8">
        <v>1.0190000000000001</v>
      </c>
      <c r="W451" s="8">
        <v>1.0185</v>
      </c>
      <c r="X451" s="8">
        <v>1.018</v>
      </c>
      <c r="Y451" s="8">
        <v>1.0174</v>
      </c>
      <c r="Z451" s="8">
        <v>1.0169</v>
      </c>
      <c r="AA451" s="8">
        <v>1.0163</v>
      </c>
      <c r="AB451" s="8">
        <v>1.0157</v>
      </c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Measurement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Staab</dc:creator>
  <cp:keywords/>
  <dc:description/>
  <cp:lastModifiedBy>Staab's</cp:lastModifiedBy>
  <dcterms:created xsi:type="dcterms:W3CDTF">2004-09-07T20:11:41Z</dcterms:created>
  <dcterms:modified xsi:type="dcterms:W3CDTF">2012-07-10T16:47:00Z</dcterms:modified>
  <cp:category/>
  <cp:version/>
  <cp:contentType/>
  <cp:contentStatus/>
</cp:coreProperties>
</file>